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2 kw.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<sst xmlns="http://schemas.openxmlformats.org/spreadsheetml/2006/main" count="57" uniqueCount="36">
  <si>
    <t>Nazwa i cel</t>
  </si>
  <si>
    <t>okres realizacji</t>
  </si>
  <si>
    <t>Łączne nakłady finansowe</t>
  </si>
  <si>
    <t>Nakłady poniesione przed 2011</t>
  </si>
  <si>
    <t>Limit 2011</t>
  </si>
  <si>
    <t>% wykonania</t>
  </si>
  <si>
    <t>Nakłady do poniesienia w następnych latach</t>
  </si>
  <si>
    <t>od</t>
  </si>
  <si>
    <t>do</t>
  </si>
  <si>
    <t>Przedsięwzięcia ogółem</t>
  </si>
  <si>
    <t>- wydatki bieżące</t>
  </si>
  <si>
    <t>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</si>
  <si>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</si>
  <si>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</si>
  <si>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>Budowa dróg gminnych w Radziejowie- poprawa stanu dróg gminnych.</t>
  </si>
  <si>
    <t>Budowa sieci kanalizacji sanitarnej i sieci wodociągowej w Radziejowie II etap – Poprawa parametrów wody pitnej oraz poprawa środowiska naturalnego poprzez oczyszczanie ścieków.</t>
  </si>
  <si>
    <t>Przebudowa dróg gminnych w Radziejowie – Poprawa stanu dróg.</t>
  </si>
  <si>
    <t>b) programy, projekty lub zadania związane z umowami partnerstwa publicznoprywatnego (razem)</t>
  </si>
  <si>
    <t>c) programy, projekty lub zadania pozostałe (inne niż wymienione w lit.a i b) (razem)</t>
  </si>
  <si>
    <t>Budowa kompleksu sportowo rekreacyjnego w Radziejowie – Zabezpieczenie bazy wypoczynkowej i sportowej dla mieszkańców Radziejowa.</t>
  </si>
  <si>
    <t>Budowa oświetlenia ulicznego w ulicach: Chopina, K. Wielkiego, Górczyńskiego, Ks. Wieczorka, Toruńskiej, Moniuszki, Paderewskiego w Radziejowie – Poprawa stanu bezpieczeństwa w mieście.</t>
  </si>
  <si>
    <t>Budowa sali gimnastycznej w Radziejowie – Poprawa jakości kształcenia i kondycji zdrowotnej dzieci na poziomie podstawowym poprzez rozwój infrastruktury sportowej i edukacyjnej w Radziejowie.</t>
  </si>
  <si>
    <t>Budowa kanalizacji deszczowej w Radziejowie II etap – Poprawa stanu bezpieczeństwa</t>
  </si>
  <si>
    <t>Zakup i montaż urządzeń monitoringu wizyjnego -  Poprawa stanu bezpieczeństwa</t>
  </si>
  <si>
    <t>3) gwarancje i poręczenia udzielane przez jednostki samorządu terytorialnego (razem)</t>
  </si>
  <si>
    <t>Poręczenia umowy kredytowej nr 11999012/237/2000 Radziejowskiemu Towarzystwu Budownictwa Społecznego – Wsparcie budownictwa mieszkaniowego wielorodzinnego.</t>
  </si>
  <si>
    <t>Poręczenie umowy kredytowej Radziejowskiemu Towarzystwu Budownictwa Społecznego wg umowy nr 11999012/48/99 – Wsparcie budownictwa wielorodzinnego.</t>
  </si>
  <si>
    <t>Wykonanie za I półrocze 2011 roku</t>
  </si>
  <si>
    <t xml:space="preserve">Przebudowa budynku przy ul. Rynek 1 celem utworzenia punktu "Radziejowskie Centrum Przedsiębiorczości" – Poprawa bazy społeczno-gospodarczej w mieście Radziejów </t>
  </si>
  <si>
    <t>Termomodernizacja budynku Publicznego Przedszkola Nr 1 w Radziejowie – Zmniejszenie zużycia ciepła i emisji zanieczyszczeń do atmosfery.</t>
  </si>
  <si>
    <t>Jednostka odpowie- dzialna lub koordynu- jąca</t>
  </si>
  <si>
    <t>Roz- dział</t>
  </si>
  <si>
    <t>Urząd Miasta</t>
  </si>
  <si>
    <t>Radziejów, dnia 16 sierpień 2011 rok</t>
  </si>
  <si>
    <t>Sporządził: W.Śniegowska</t>
  </si>
  <si>
    <t>2) umowy, których realizacja w roku budżetowym i w latach następnych jest niezbędna dla zapewnienia ciągłości działania jednostki i których płatności przypadają w okresie dłuższym niż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</si>
</sst>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Font="1" applyBorder="1" applyAlignment="1">
      <alignment/>
    </xf>
    <xf numFmtId="10" fontId="0" fillId="0" borderId="10" xfId="0" applyNumberFormat="1" applyBorder="1" applyAlignment="1">
      <alignment/>
    </xf>
    <xf numFmtId="10" fontId="1" fillId="0" borderId="10" xfId="0" applyNumberFormat="1" applyFont="1" applyBorder="1" applyAlignment="1">
      <alignment/>
    </xf>
    <xf numFmtId="10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zoomScalePageLayoutView="0" workbookViewId="0" topLeftCell="A1">
      <selection activeCell="G35" sqref="G35"/>
    </sheetView>
  </sheetViews>
  <sheetFormatPr defaultColWidth="11.57421875" defaultRowHeight="12.75"/>
  <cols>
    <col min="1" max="1" width="35.57421875" style="0" customWidth="1"/>
    <col min="2" max="2" width="8.00390625" style="0" customWidth="1"/>
    <col min="3" max="3" width="10.28125" style="0" customWidth="1"/>
    <col min="4" max="4" width="6.421875" style="0" customWidth="1"/>
    <col min="5" max="5" width="6.57421875" style="0" customWidth="1"/>
    <col min="6" max="9" width="13.140625" style="0" customWidth="1"/>
    <col min="10" max="10" width="8.140625" style="11" customWidth="1"/>
    <col min="11" max="11" width="12.8515625" style="0" customWidth="1"/>
  </cols>
  <sheetData>
    <row r="2" spans="1:11" ht="12.75" customHeight="1">
      <c r="A2" s="19" t="s">
        <v>0</v>
      </c>
      <c r="B2" s="19" t="s">
        <v>31</v>
      </c>
      <c r="C2" s="19" t="s">
        <v>30</v>
      </c>
      <c r="D2" s="19" t="s">
        <v>1</v>
      </c>
      <c r="E2" s="19"/>
      <c r="F2" s="19" t="s">
        <v>2</v>
      </c>
      <c r="G2" s="19" t="s">
        <v>3</v>
      </c>
      <c r="H2" s="19" t="s">
        <v>4</v>
      </c>
      <c r="I2" s="27" t="s">
        <v>27</v>
      </c>
      <c r="J2" s="20" t="s">
        <v>5</v>
      </c>
      <c r="K2" s="19" t="s">
        <v>6</v>
      </c>
    </row>
    <row r="3" spans="1:11" ht="66" customHeight="1">
      <c r="A3" s="19"/>
      <c r="B3" s="19"/>
      <c r="C3" s="19"/>
      <c r="D3" s="1" t="s">
        <v>7</v>
      </c>
      <c r="E3" s="1" t="s">
        <v>8</v>
      </c>
      <c r="F3" s="19"/>
      <c r="G3" s="19"/>
      <c r="H3" s="19"/>
      <c r="I3" s="28"/>
      <c r="J3" s="20"/>
      <c r="K3" s="19"/>
    </row>
    <row r="4" spans="1:11" s="6" customFormat="1" ht="12.75">
      <c r="A4" s="21" t="s">
        <v>9</v>
      </c>
      <c r="B4" s="22"/>
      <c r="C4" s="22"/>
      <c r="D4" s="22"/>
      <c r="E4" s="23"/>
      <c r="F4" s="5">
        <f>F5+F6</f>
        <v>22879174.71</v>
      </c>
      <c r="G4" s="5">
        <f>G5+G6</f>
        <v>1924454</v>
      </c>
      <c r="H4" s="5">
        <f>H5+H6</f>
        <v>2584875.33</v>
      </c>
      <c r="I4" s="5">
        <f>I5+I6</f>
        <v>469533.24</v>
      </c>
      <c r="J4" s="10">
        <f>I4/H4</f>
        <v>0.181646377506338</v>
      </c>
      <c r="K4" s="5">
        <f>F4-G4-H4</f>
        <v>18369845.380000003</v>
      </c>
    </row>
    <row r="5" spans="1:11" ht="12.75">
      <c r="A5" s="24" t="s">
        <v>10</v>
      </c>
      <c r="B5" s="25"/>
      <c r="C5" s="25"/>
      <c r="D5" s="25"/>
      <c r="E5" s="26"/>
      <c r="F5" s="4">
        <f>F33</f>
        <v>1412268.71</v>
      </c>
      <c r="G5" s="4">
        <f>G33</f>
        <v>0</v>
      </c>
      <c r="H5" s="4">
        <f>H33</f>
        <v>20931.329999999998</v>
      </c>
      <c r="I5" s="4">
        <f>I33</f>
        <v>0</v>
      </c>
      <c r="J5" s="9">
        <f aca="true" t="shared" si="0" ref="J5:J35">I5/H5</f>
        <v>0</v>
      </c>
      <c r="K5" s="4">
        <f aca="true" t="shared" si="1" ref="K5:K35">F5-G5-H5</f>
        <v>1391337.38</v>
      </c>
    </row>
    <row r="6" spans="1:11" ht="12.75">
      <c r="A6" s="16" t="s">
        <v>11</v>
      </c>
      <c r="B6" s="17"/>
      <c r="C6" s="17"/>
      <c r="D6" s="17"/>
      <c r="E6" s="18"/>
      <c r="F6" s="4">
        <f>F9</f>
        <v>21466906</v>
      </c>
      <c r="G6" s="4">
        <f>G9</f>
        <v>1924454</v>
      </c>
      <c r="H6" s="4">
        <f>H9</f>
        <v>2563944</v>
      </c>
      <c r="I6" s="4">
        <f>I9</f>
        <v>469533.24</v>
      </c>
      <c r="J6" s="9">
        <f t="shared" si="0"/>
        <v>0.1831292883151894</v>
      </c>
      <c r="K6" s="4">
        <f t="shared" si="1"/>
        <v>16978508</v>
      </c>
    </row>
    <row r="7" spans="1:11" s="6" customFormat="1" ht="14.25" customHeight="1">
      <c r="A7" s="13" t="s">
        <v>12</v>
      </c>
      <c r="B7" s="14"/>
      <c r="C7" s="14"/>
      <c r="D7" s="14"/>
      <c r="E7" s="15"/>
      <c r="F7" s="5">
        <f>F8+F9</f>
        <v>21466906</v>
      </c>
      <c r="G7" s="5">
        <f>G8+G9</f>
        <v>1924454</v>
      </c>
      <c r="H7" s="5">
        <f>H8+H9</f>
        <v>2563944</v>
      </c>
      <c r="I7" s="5">
        <f>I8+I9</f>
        <v>469533.24</v>
      </c>
      <c r="J7" s="10">
        <f t="shared" si="0"/>
        <v>0.1831292883151894</v>
      </c>
      <c r="K7" s="5">
        <f t="shared" si="1"/>
        <v>16978508</v>
      </c>
    </row>
    <row r="8" spans="1:11" ht="12.75">
      <c r="A8" s="16" t="s">
        <v>10</v>
      </c>
      <c r="B8" s="17"/>
      <c r="C8" s="17"/>
      <c r="D8" s="17"/>
      <c r="E8" s="18"/>
      <c r="F8" s="4">
        <v>0</v>
      </c>
      <c r="G8" s="4">
        <v>0</v>
      </c>
      <c r="H8" s="4">
        <v>0</v>
      </c>
      <c r="I8" s="4">
        <v>0</v>
      </c>
      <c r="J8" s="9"/>
      <c r="K8" s="4">
        <f t="shared" si="1"/>
        <v>0</v>
      </c>
    </row>
    <row r="9" spans="1:11" ht="12.75">
      <c r="A9" s="16" t="s">
        <v>11</v>
      </c>
      <c r="B9" s="17"/>
      <c r="C9" s="17"/>
      <c r="D9" s="17"/>
      <c r="E9" s="18"/>
      <c r="F9" s="4">
        <f>F12+F23</f>
        <v>21466906</v>
      </c>
      <c r="G9" s="4">
        <f>G12+G23</f>
        <v>1924454</v>
      </c>
      <c r="H9" s="4">
        <f>H12+H23</f>
        <v>2563944</v>
      </c>
      <c r="I9" s="4">
        <f>I12+I23</f>
        <v>469533.24</v>
      </c>
      <c r="J9" s="9">
        <f t="shared" si="0"/>
        <v>0.1831292883151894</v>
      </c>
      <c r="K9" s="4">
        <f t="shared" si="1"/>
        <v>16978508</v>
      </c>
    </row>
    <row r="10" spans="1:11" s="6" customFormat="1" ht="40.5" customHeight="1">
      <c r="A10" s="13" t="s">
        <v>13</v>
      </c>
      <c r="B10" s="14"/>
      <c r="C10" s="14"/>
      <c r="D10" s="14"/>
      <c r="E10" s="15"/>
      <c r="F10" s="5">
        <f>F11+F12</f>
        <v>17022140</v>
      </c>
      <c r="G10" s="5">
        <f>G11+G12</f>
        <v>1527682</v>
      </c>
      <c r="H10" s="5">
        <f>H11+H12</f>
        <v>2366081</v>
      </c>
      <c r="I10" s="5">
        <f>I11+I12</f>
        <v>464829.83999999997</v>
      </c>
      <c r="J10" s="10">
        <f t="shared" si="0"/>
        <v>0.19645559048908298</v>
      </c>
      <c r="K10" s="5">
        <f t="shared" si="1"/>
        <v>13128377</v>
      </c>
    </row>
    <row r="11" spans="1:11" ht="12.75">
      <c r="A11" s="16" t="s">
        <v>10</v>
      </c>
      <c r="B11" s="17"/>
      <c r="C11" s="17"/>
      <c r="D11" s="17"/>
      <c r="E11" s="18"/>
      <c r="F11" s="4">
        <v>0</v>
      </c>
      <c r="G11" s="4">
        <v>0</v>
      </c>
      <c r="H11" s="4">
        <v>0</v>
      </c>
      <c r="I11" s="4">
        <v>0</v>
      </c>
      <c r="J11" s="9"/>
      <c r="K11" s="4">
        <f t="shared" si="1"/>
        <v>0</v>
      </c>
    </row>
    <row r="12" spans="1:11" ht="12.75">
      <c r="A12" s="16" t="s">
        <v>11</v>
      </c>
      <c r="B12" s="17"/>
      <c r="C12" s="17"/>
      <c r="D12" s="17"/>
      <c r="E12" s="18"/>
      <c r="F12" s="4">
        <f>SUM(F13:F17)</f>
        <v>17022140</v>
      </c>
      <c r="G12" s="4">
        <f>SUM(G13:G17)</f>
        <v>1527682</v>
      </c>
      <c r="H12" s="4">
        <f>SUM(H13:H17)</f>
        <v>2366081</v>
      </c>
      <c r="I12" s="4">
        <f>SUM(I13:I17)</f>
        <v>464829.83999999997</v>
      </c>
      <c r="J12" s="9">
        <f t="shared" si="0"/>
        <v>0.19645559048908298</v>
      </c>
      <c r="K12" s="4">
        <f t="shared" si="1"/>
        <v>13128377</v>
      </c>
    </row>
    <row r="13" spans="1:11" ht="29.25" customHeight="1">
      <c r="A13" s="2" t="s">
        <v>14</v>
      </c>
      <c r="B13" s="3">
        <v>60016</v>
      </c>
      <c r="C13" s="12" t="s">
        <v>32</v>
      </c>
      <c r="D13" s="3">
        <v>2008</v>
      </c>
      <c r="E13" s="3">
        <v>2012</v>
      </c>
      <c r="F13" s="4">
        <v>2553678</v>
      </c>
      <c r="G13" s="4">
        <v>1030171</v>
      </c>
      <c r="H13" s="4">
        <v>314502</v>
      </c>
      <c r="I13" s="4">
        <v>350</v>
      </c>
      <c r="J13" s="9">
        <f t="shared" si="0"/>
        <v>0.0011128705063878767</v>
      </c>
      <c r="K13" s="4">
        <f t="shared" si="1"/>
        <v>1209005</v>
      </c>
    </row>
    <row r="14" spans="1:11" ht="65.25" customHeight="1">
      <c r="A14" s="2" t="s">
        <v>15</v>
      </c>
      <c r="B14" s="3">
        <v>90001</v>
      </c>
      <c r="C14" s="12" t="s">
        <v>32</v>
      </c>
      <c r="D14" s="3">
        <v>2009</v>
      </c>
      <c r="E14" s="3">
        <v>2013</v>
      </c>
      <c r="F14" s="4">
        <v>11311186</v>
      </c>
      <c r="G14" s="4">
        <v>65306</v>
      </c>
      <c r="H14" s="4">
        <v>608404</v>
      </c>
      <c r="I14" s="4">
        <v>17860.71</v>
      </c>
      <c r="J14" s="9">
        <f t="shared" si="0"/>
        <v>0.029356661034444217</v>
      </c>
      <c r="K14" s="4">
        <f t="shared" si="1"/>
        <v>10637476</v>
      </c>
    </row>
    <row r="15" spans="1:11" ht="66" customHeight="1">
      <c r="A15" s="7" t="s">
        <v>28</v>
      </c>
      <c r="B15" s="3">
        <v>70005</v>
      </c>
      <c r="C15" s="12" t="s">
        <v>32</v>
      </c>
      <c r="D15" s="3">
        <v>2009</v>
      </c>
      <c r="E15" s="3">
        <v>2011</v>
      </c>
      <c r="F15" s="4">
        <v>1182383</v>
      </c>
      <c r="G15" s="4">
        <v>206618</v>
      </c>
      <c r="H15" s="4">
        <v>975765</v>
      </c>
      <c r="I15" s="4">
        <v>436258.99</v>
      </c>
      <c r="J15" s="9">
        <f t="shared" si="0"/>
        <v>0.44709432086619216</v>
      </c>
      <c r="K15" s="4">
        <f t="shared" si="1"/>
        <v>0</v>
      </c>
    </row>
    <row r="16" spans="1:11" ht="29.25" customHeight="1">
      <c r="A16" s="2" t="s">
        <v>16</v>
      </c>
      <c r="B16" s="3">
        <v>60016</v>
      </c>
      <c r="C16" s="12" t="s">
        <v>32</v>
      </c>
      <c r="D16" s="3">
        <v>2010</v>
      </c>
      <c r="E16" s="3">
        <v>2012</v>
      </c>
      <c r="F16" s="4">
        <v>1530667</v>
      </c>
      <c r="G16" s="4">
        <v>201994</v>
      </c>
      <c r="H16" s="4">
        <v>453410</v>
      </c>
      <c r="I16" s="4">
        <v>3084.6</v>
      </c>
      <c r="J16" s="9">
        <f t="shared" si="0"/>
        <v>0.00680311417921969</v>
      </c>
      <c r="K16" s="4">
        <f t="shared" si="1"/>
        <v>875263</v>
      </c>
    </row>
    <row r="17" spans="1:11" ht="50.25" customHeight="1">
      <c r="A17" s="7" t="s">
        <v>29</v>
      </c>
      <c r="B17" s="3">
        <v>80104</v>
      </c>
      <c r="C17" s="12" t="s">
        <v>32</v>
      </c>
      <c r="D17" s="3">
        <v>2009</v>
      </c>
      <c r="E17" s="3">
        <v>2012</v>
      </c>
      <c r="F17" s="4">
        <v>444226</v>
      </c>
      <c r="G17" s="4">
        <v>23593</v>
      </c>
      <c r="H17" s="4">
        <v>14000</v>
      </c>
      <c r="I17" s="4">
        <v>7275.54</v>
      </c>
      <c r="J17" s="9">
        <f t="shared" si="0"/>
        <v>0.5196814285714285</v>
      </c>
      <c r="K17" s="4">
        <f t="shared" si="1"/>
        <v>406633</v>
      </c>
    </row>
    <row r="18" spans="1:11" s="6" customFormat="1" ht="25.5" customHeight="1">
      <c r="A18" s="13" t="s">
        <v>17</v>
      </c>
      <c r="B18" s="14"/>
      <c r="C18" s="14"/>
      <c r="D18" s="14"/>
      <c r="E18" s="15"/>
      <c r="F18" s="5">
        <f>F19+F20</f>
        <v>0</v>
      </c>
      <c r="G18" s="5">
        <f>G19+G20</f>
        <v>0</v>
      </c>
      <c r="H18" s="5">
        <f>H19+H20</f>
        <v>0</v>
      </c>
      <c r="I18" s="5">
        <f>I19+I20</f>
        <v>0</v>
      </c>
      <c r="J18" s="10"/>
      <c r="K18" s="5">
        <f t="shared" si="1"/>
        <v>0</v>
      </c>
    </row>
    <row r="19" spans="1:11" ht="12.75">
      <c r="A19" s="16" t="s">
        <v>10</v>
      </c>
      <c r="B19" s="17"/>
      <c r="C19" s="17"/>
      <c r="D19" s="17"/>
      <c r="E19" s="18"/>
      <c r="F19" s="4">
        <v>0</v>
      </c>
      <c r="G19" s="4">
        <v>0</v>
      </c>
      <c r="H19" s="4">
        <v>0</v>
      </c>
      <c r="I19" s="4">
        <v>0</v>
      </c>
      <c r="J19" s="9"/>
      <c r="K19" s="4">
        <f t="shared" si="1"/>
        <v>0</v>
      </c>
    </row>
    <row r="20" spans="1:11" ht="12.75">
      <c r="A20" s="16" t="s">
        <v>11</v>
      </c>
      <c r="B20" s="17"/>
      <c r="C20" s="17"/>
      <c r="D20" s="17"/>
      <c r="E20" s="18"/>
      <c r="F20" s="4">
        <v>0</v>
      </c>
      <c r="G20" s="4">
        <v>0</v>
      </c>
      <c r="H20" s="4">
        <v>0</v>
      </c>
      <c r="I20" s="4">
        <v>0</v>
      </c>
      <c r="J20" s="9"/>
      <c r="K20" s="4">
        <f t="shared" si="1"/>
        <v>0</v>
      </c>
    </row>
    <row r="21" spans="1:11" s="6" customFormat="1" ht="25.5" customHeight="1">
      <c r="A21" s="13" t="s">
        <v>18</v>
      </c>
      <c r="B21" s="14"/>
      <c r="C21" s="14"/>
      <c r="D21" s="14"/>
      <c r="E21" s="15"/>
      <c r="F21" s="5">
        <f>F22+F23</f>
        <v>4444766</v>
      </c>
      <c r="G21" s="5">
        <f>G22+G23</f>
        <v>396772</v>
      </c>
      <c r="H21" s="5">
        <f>H22+H23</f>
        <v>197863</v>
      </c>
      <c r="I21" s="5">
        <f>I22+I23</f>
        <v>4703.4</v>
      </c>
      <c r="J21" s="10">
        <f t="shared" si="0"/>
        <v>0.023770993060855235</v>
      </c>
      <c r="K21" s="5">
        <f t="shared" si="1"/>
        <v>3850131</v>
      </c>
    </row>
    <row r="22" spans="1:11" ht="12.75">
      <c r="A22" s="16" t="s">
        <v>10</v>
      </c>
      <c r="B22" s="17"/>
      <c r="C22" s="17"/>
      <c r="D22" s="17"/>
      <c r="E22" s="18"/>
      <c r="F22" s="4">
        <v>0</v>
      </c>
      <c r="G22" s="4">
        <v>0</v>
      </c>
      <c r="H22" s="4">
        <v>0</v>
      </c>
      <c r="I22" s="4">
        <v>0</v>
      </c>
      <c r="J22" s="9"/>
      <c r="K22" s="4">
        <f t="shared" si="1"/>
        <v>0</v>
      </c>
    </row>
    <row r="23" spans="1:11" ht="12.75">
      <c r="A23" s="16" t="s">
        <v>11</v>
      </c>
      <c r="B23" s="17"/>
      <c r="C23" s="17"/>
      <c r="D23" s="17"/>
      <c r="E23" s="18"/>
      <c r="F23" s="4">
        <f>SUM(F24:F28)</f>
        <v>4444766</v>
      </c>
      <c r="G23" s="4">
        <f>SUM(G24:G28)</f>
        <v>396772</v>
      </c>
      <c r="H23" s="4">
        <f>SUM(H24:H28)</f>
        <v>197863</v>
      </c>
      <c r="I23" s="4">
        <f>SUM(I24:I28)</f>
        <v>4703.4</v>
      </c>
      <c r="J23" s="9">
        <f t="shared" si="0"/>
        <v>0.023770993060855235</v>
      </c>
      <c r="K23" s="4">
        <f t="shared" si="1"/>
        <v>3850131</v>
      </c>
    </row>
    <row r="24" spans="1:11" ht="51" customHeight="1" hidden="1">
      <c r="A24" s="2" t="s">
        <v>19</v>
      </c>
      <c r="B24" s="3"/>
      <c r="C24" s="3"/>
      <c r="D24" s="3">
        <v>2009</v>
      </c>
      <c r="E24" s="3">
        <v>2016</v>
      </c>
      <c r="F24" s="4">
        <v>0</v>
      </c>
      <c r="G24" s="4"/>
      <c r="H24" s="4"/>
      <c r="I24" s="4"/>
      <c r="J24" s="9" t="e">
        <f t="shared" si="0"/>
        <v>#DIV/0!</v>
      </c>
      <c r="K24" s="4">
        <f t="shared" si="1"/>
        <v>0</v>
      </c>
    </row>
    <row r="25" spans="1:11" ht="63.75" customHeight="1">
      <c r="A25" s="2" t="s">
        <v>20</v>
      </c>
      <c r="B25" s="3">
        <v>90015</v>
      </c>
      <c r="C25" s="12" t="s">
        <v>32</v>
      </c>
      <c r="D25" s="3">
        <v>2007</v>
      </c>
      <c r="E25" s="3">
        <v>2013</v>
      </c>
      <c r="F25" s="4">
        <v>289999</v>
      </c>
      <c r="G25" s="4">
        <v>207584</v>
      </c>
      <c r="H25" s="4">
        <v>0</v>
      </c>
      <c r="I25" s="4">
        <v>0</v>
      </c>
      <c r="J25" s="9"/>
      <c r="K25" s="4">
        <f t="shared" si="1"/>
        <v>82415</v>
      </c>
    </row>
    <row r="26" spans="1:11" ht="76.5" customHeight="1">
      <c r="A26" s="2" t="s">
        <v>21</v>
      </c>
      <c r="B26" s="3">
        <v>80101</v>
      </c>
      <c r="C26" s="12" t="s">
        <v>32</v>
      </c>
      <c r="D26" s="3">
        <v>2006</v>
      </c>
      <c r="E26" s="3">
        <v>2014</v>
      </c>
      <c r="F26" s="4">
        <v>3752395</v>
      </c>
      <c r="G26" s="4">
        <v>51363</v>
      </c>
      <c r="H26" s="4">
        <v>10000</v>
      </c>
      <c r="I26" s="4">
        <v>0</v>
      </c>
      <c r="J26" s="9">
        <f t="shared" si="0"/>
        <v>0</v>
      </c>
      <c r="K26" s="4">
        <f t="shared" si="1"/>
        <v>3691032</v>
      </c>
    </row>
    <row r="27" spans="1:11" ht="37.5" customHeight="1">
      <c r="A27" s="7" t="s">
        <v>22</v>
      </c>
      <c r="B27" s="3">
        <v>90001</v>
      </c>
      <c r="C27" s="12" t="s">
        <v>32</v>
      </c>
      <c r="D27" s="3">
        <v>2010</v>
      </c>
      <c r="E27" s="3">
        <v>2012</v>
      </c>
      <c r="F27" s="4">
        <v>340000</v>
      </c>
      <c r="G27" s="4">
        <v>115453</v>
      </c>
      <c r="H27" s="4">
        <v>167863</v>
      </c>
      <c r="I27" s="4">
        <v>300</v>
      </c>
      <c r="J27" s="9">
        <f t="shared" si="0"/>
        <v>0.00178717168166898</v>
      </c>
      <c r="K27" s="4">
        <f t="shared" si="1"/>
        <v>56684</v>
      </c>
    </row>
    <row r="28" spans="1:11" ht="39" customHeight="1">
      <c r="A28" s="2" t="s">
        <v>23</v>
      </c>
      <c r="B28" s="3">
        <v>75495</v>
      </c>
      <c r="C28" s="12" t="s">
        <v>32</v>
      </c>
      <c r="D28" s="3">
        <v>2010</v>
      </c>
      <c r="E28" s="3">
        <v>2012</v>
      </c>
      <c r="F28" s="4">
        <v>62372</v>
      </c>
      <c r="G28" s="4">
        <v>22372</v>
      </c>
      <c r="H28" s="4">
        <v>20000</v>
      </c>
      <c r="I28" s="4">
        <v>4403.4</v>
      </c>
      <c r="J28" s="9">
        <f t="shared" si="0"/>
        <v>0.22016999999999998</v>
      </c>
      <c r="K28" s="4">
        <f t="shared" si="1"/>
        <v>20000</v>
      </c>
    </row>
    <row r="29" spans="1:11" s="6" customFormat="1" ht="42" customHeight="1">
      <c r="A29" s="13" t="s">
        <v>35</v>
      </c>
      <c r="B29" s="14"/>
      <c r="C29" s="14"/>
      <c r="D29" s="14"/>
      <c r="E29" s="15"/>
      <c r="F29" s="5">
        <f>F30+F31</f>
        <v>0</v>
      </c>
      <c r="G29" s="5">
        <f>G30+G31</f>
        <v>0</v>
      </c>
      <c r="H29" s="5">
        <f>H30+H31</f>
        <v>0</v>
      </c>
      <c r="I29" s="5"/>
      <c r="J29" s="10"/>
      <c r="K29" s="5">
        <f t="shared" si="1"/>
        <v>0</v>
      </c>
    </row>
    <row r="30" spans="1:11" ht="12.75">
      <c r="A30" s="16" t="s">
        <v>10</v>
      </c>
      <c r="B30" s="17"/>
      <c r="C30" s="17"/>
      <c r="D30" s="17"/>
      <c r="E30" s="18"/>
      <c r="F30" s="4">
        <v>0</v>
      </c>
      <c r="G30" s="4">
        <v>0</v>
      </c>
      <c r="H30" s="4">
        <v>0</v>
      </c>
      <c r="I30" s="4">
        <v>0</v>
      </c>
      <c r="J30" s="9"/>
      <c r="K30" s="4">
        <f t="shared" si="1"/>
        <v>0</v>
      </c>
    </row>
    <row r="31" spans="1:11" ht="12.75">
      <c r="A31" s="16" t="s">
        <v>11</v>
      </c>
      <c r="B31" s="17"/>
      <c r="C31" s="17"/>
      <c r="D31" s="17"/>
      <c r="E31" s="18"/>
      <c r="F31" s="4">
        <v>0</v>
      </c>
      <c r="G31" s="4">
        <v>0</v>
      </c>
      <c r="H31" s="4">
        <v>0</v>
      </c>
      <c r="I31" s="4">
        <v>0</v>
      </c>
      <c r="J31" s="9"/>
      <c r="K31" s="4">
        <f t="shared" si="1"/>
        <v>0</v>
      </c>
    </row>
    <row r="32" spans="1:11" s="6" customFormat="1" ht="26.25" customHeight="1">
      <c r="A32" s="13" t="s">
        <v>24</v>
      </c>
      <c r="B32" s="14"/>
      <c r="C32" s="14"/>
      <c r="D32" s="14"/>
      <c r="E32" s="15"/>
      <c r="F32" s="5">
        <f>F33</f>
        <v>1412268.71</v>
      </c>
      <c r="G32" s="5">
        <f>G33</f>
        <v>0</v>
      </c>
      <c r="H32" s="5">
        <f>H33</f>
        <v>20931.329999999998</v>
      </c>
      <c r="I32" s="5">
        <f>I33</f>
        <v>0</v>
      </c>
      <c r="J32" s="10">
        <f t="shared" si="0"/>
        <v>0</v>
      </c>
      <c r="K32" s="5">
        <f t="shared" si="1"/>
        <v>1391337.38</v>
      </c>
    </row>
    <row r="33" spans="1:11" ht="12.75">
      <c r="A33" s="16" t="s">
        <v>10</v>
      </c>
      <c r="B33" s="17"/>
      <c r="C33" s="17"/>
      <c r="D33" s="17"/>
      <c r="E33" s="18"/>
      <c r="F33" s="4">
        <f>F34+F35</f>
        <v>1412268.71</v>
      </c>
      <c r="G33" s="4">
        <f>G34+G35</f>
        <v>0</v>
      </c>
      <c r="H33" s="4">
        <f>H34+H35</f>
        <v>20931.329999999998</v>
      </c>
      <c r="I33" s="4">
        <f>I34+I35</f>
        <v>0</v>
      </c>
      <c r="J33" s="9">
        <f t="shared" si="0"/>
        <v>0</v>
      </c>
      <c r="K33" s="4">
        <f t="shared" si="1"/>
        <v>1391337.38</v>
      </c>
    </row>
    <row r="34" spans="1:11" ht="66" customHeight="1">
      <c r="A34" s="2" t="s">
        <v>25</v>
      </c>
      <c r="B34" s="3">
        <v>75704</v>
      </c>
      <c r="C34" s="12" t="s">
        <v>32</v>
      </c>
      <c r="D34" s="3">
        <v>2000</v>
      </c>
      <c r="E34" s="3">
        <v>2050</v>
      </c>
      <c r="F34" s="4">
        <v>914827.87</v>
      </c>
      <c r="G34" s="4">
        <v>0</v>
      </c>
      <c r="H34" s="4">
        <v>13613.72</v>
      </c>
      <c r="I34" s="4">
        <v>0</v>
      </c>
      <c r="J34" s="9">
        <f t="shared" si="0"/>
        <v>0</v>
      </c>
      <c r="K34" s="4">
        <f t="shared" si="1"/>
        <v>901214.15</v>
      </c>
    </row>
    <row r="35" spans="1:11" ht="66" customHeight="1">
      <c r="A35" s="2" t="s">
        <v>26</v>
      </c>
      <c r="B35" s="3">
        <v>75704</v>
      </c>
      <c r="C35" s="12" t="s">
        <v>32</v>
      </c>
      <c r="D35" s="3">
        <v>2000</v>
      </c>
      <c r="E35" s="3">
        <v>2051</v>
      </c>
      <c r="F35" s="8">
        <v>497440.84</v>
      </c>
      <c r="G35" s="3">
        <v>0</v>
      </c>
      <c r="H35" s="3">
        <v>7317.61</v>
      </c>
      <c r="I35" s="3">
        <v>0</v>
      </c>
      <c r="J35" s="9">
        <f t="shared" si="0"/>
        <v>0</v>
      </c>
      <c r="K35" s="4">
        <f t="shared" si="1"/>
        <v>490123.23000000004</v>
      </c>
    </row>
    <row r="37" ht="12.75">
      <c r="A37" t="s">
        <v>33</v>
      </c>
    </row>
    <row r="38" ht="12.75">
      <c r="A38" t="s">
        <v>34</v>
      </c>
    </row>
  </sheetData>
  <sheetProtection selectLockedCells="1" selectUnlockedCells="1"/>
  <mergeCells count="30">
    <mergeCell ref="D2:E2"/>
    <mergeCell ref="F2:F3"/>
    <mergeCell ref="G2:G3"/>
    <mergeCell ref="H2:H3"/>
    <mergeCell ref="J2:J3"/>
    <mergeCell ref="K2:K3"/>
    <mergeCell ref="A4:E4"/>
    <mergeCell ref="A5:E5"/>
    <mergeCell ref="A6:E6"/>
    <mergeCell ref="I2:I3"/>
    <mergeCell ref="A2:A3"/>
    <mergeCell ref="B2:B3"/>
    <mergeCell ref="C2:C3"/>
    <mergeCell ref="A23:E23"/>
    <mergeCell ref="A7:E7"/>
    <mergeCell ref="A8:E8"/>
    <mergeCell ref="A9:E9"/>
    <mergeCell ref="A10:E10"/>
    <mergeCell ref="A11:E11"/>
    <mergeCell ref="A12:E12"/>
    <mergeCell ref="A29:E29"/>
    <mergeCell ref="A30:E30"/>
    <mergeCell ref="A31:E31"/>
    <mergeCell ref="A32:E32"/>
    <mergeCell ref="A33:E33"/>
    <mergeCell ref="A18:E18"/>
    <mergeCell ref="A19:E19"/>
    <mergeCell ref="A20:E20"/>
    <mergeCell ref="A21:E21"/>
    <mergeCell ref="A22:E22"/>
  </mergeCells>
  <printOptions/>
  <pageMargins left="0.3937007874015748" right="0.3937007874015748" top="1.0236220472440944" bottom="1.0236220472440944" header="0.7874015748031497" footer="0.7874015748031497"/>
  <pageSetup firstPageNumber="1" useFirstPageNumber="1" horizontalDpi="600" verticalDpi="600" orientation="landscape" paperSize="9" r:id="rId1"/>
  <headerFooter alignWithMargins="0">
    <oddHeader xml:space="preserve">&amp;R&amp;"Arial,Pogrubiony"Tabela Nr 2 &amp;"Arial,Normalny"do informacji o kształtowaniu się wieloletniej prognozy finansowej za  I półrocze 2011 roku </oddHeader>
    <oddFooter>&amp;C&amp;P&amp;R&amp;"Arial,Pogrubiony"&amp;11Przedsięwzięcia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2011-08-18T05:53:09Z</cp:lastPrinted>
  <dcterms:created xsi:type="dcterms:W3CDTF">2011-08-17T13:30:51Z</dcterms:created>
  <dcterms:modified xsi:type="dcterms:W3CDTF">2011-08-18T05:54:00Z</dcterms:modified>
  <cp:category/>
  <cp:version/>
  <cp:contentType/>
  <cp:contentStatus/>
</cp:coreProperties>
</file>