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05" activeTab="1"/>
  </bookViews>
  <sheets>
    <sheet name="1" sheetId="1" r:id="rId1"/>
    <sheet name="2" sheetId="2" r:id="rId2"/>
    <sheet name="3" sheetId="3" r:id="rId3"/>
  </sheets>
  <definedNames>
    <definedName name="_xlnm._FilterDatabase" localSheetId="0" hidden="1">'1'!$C$1:$C$216</definedName>
    <definedName name="_xlnm._FilterDatabase" localSheetId="1" hidden="1">'2'!$C$1:$C$613</definedName>
    <definedName name="_xlnm.Print_Area" localSheetId="1">'2'!$A$1:$T$601</definedName>
  </definedNames>
  <calcPr fullCalcOnLoad="1"/>
</workbook>
</file>

<file path=xl/sharedStrings.xml><?xml version="1.0" encoding="utf-8"?>
<sst xmlns="http://schemas.openxmlformats.org/spreadsheetml/2006/main" count="1210" uniqueCount="419">
  <si>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</si>
  <si>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</si>
  <si>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</si>
  <si>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</si>
  <si>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</si>
  <si>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</si>
  <si>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</si>
  <si>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</si>
  <si>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</si>
  <si>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</si>
  <si>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</si>
  <si>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</si>
  <si>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</si>
  <si>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</si>
  <si>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</si>
  <si>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</si>
  <si>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</si>
  <si>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</si>
  <si>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</si>
  <si>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</si>
  <si>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</si>
  <si>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Podatek od czynności cywilno-prawnych</t>
  </si>
  <si>
    <t>Wpływy z opłaty skarbowej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</si>
  <si>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</si>
  <si>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</si>
  <si>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</si>
  <si>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</si>
  <si>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</si>
  <si>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</si>
  <si>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</si>
  <si>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</si>
  <si>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</si>
  <si>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</si>
  <si>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</si>
  <si>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</si>
  <si>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</si>
  <si>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</si>
  <si>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</si>
  <si>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</si>
  <si>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</si>
  <si>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</si>
  <si>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</si>
  <si>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</si>
  <si>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</si>
  <si>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</si>
  <si>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</si>
  <si>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</si>
  <si>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</si>
  <si>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</si>
  <si>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</si>
  <si>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</si>
  <si>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</si>
  <si>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</si>
  <si>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</si>
  <si>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</si>
  <si>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</si>
  <si>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</si>
  <si>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</si>
  <si>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</si>
  <si>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</si>
  <si>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</si>
  <si>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</si>
  <si>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</si>
  <si>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</si>
  <si>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</si>
  <si>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</si>
  <si>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</si>
  <si>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</si>
  <si>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</si>
  <si>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</si>
  <si>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</si>
  <si>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</si>
  <si>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</si>
  <si>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</si>
  <si>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</si>
  <si>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</si>
  <si>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</si>
  <si>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</si>
  <si>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</si>
  <si>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</si>
  <si>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</si>
  <si>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Pozostała działaność</t>
  </si>
  <si>
    <t>2320</t>
  </si>
  <si>
    <t>85228</t>
  </si>
  <si>
    <t>Usługi opiekuńcze i specjalistyczne usługi opiekuńcze</t>
  </si>
  <si>
    <t>80114</t>
  </si>
  <si>
    <t>Wpływy z podatku rolnego, leśnego, spadków i darowizn, czynności cywilno-prawnych  oraz podatków i opłat lokalnych od osób fizycznych</t>
  </si>
  <si>
    <t>Podatek od działalności gospodarczej osób fiz. opłacany w formie karty podatkowej</t>
  </si>
  <si>
    <t>Odsetki od nieterminowych wpłat z tytułu podatków i opłat</t>
  </si>
  <si>
    <t>Część oświatowa subwencji ogólnej dla jst</t>
  </si>
  <si>
    <t xml:space="preserve">Dotacje celowe otrzymane z budżetu na real. zadań bieżących z  zakresu adm.rządowej zleconych gminie 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</si>
  <si>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</si>
  <si>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</si>
  <si>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</si>
  <si>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</si>
  <si>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</si>
  <si>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</si>
  <si>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</si>
  <si>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</si>
  <si>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</si>
  <si>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</si>
  <si>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</si>
  <si>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</si>
  <si>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</si>
  <si>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</si>
  <si>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§*</t>
  </si>
  <si>
    <t>Nazwa</t>
  </si>
  <si>
    <t>z tego:</t>
  </si>
  <si>
    <t>Wydatki bieżące</t>
  </si>
  <si>
    <t>w tym:</t>
  </si>
  <si>
    <t>010</t>
  </si>
  <si>
    <t>O1030</t>
  </si>
  <si>
    <t>Rolnictwo i łowiectwo</t>
  </si>
  <si>
    <t>Izby rolnicze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</si>
  <si>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</si>
  <si>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</si>
  <si>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</si>
  <si>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</si>
  <si>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</si>
  <si>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</si>
  <si>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</si>
  <si>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</si>
  <si>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</si>
  <si>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</si>
  <si>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</si>
  <si>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</si>
  <si>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</si>
  <si>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</si>
  <si>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</si>
  <si>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</si>
  <si>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</si>
  <si>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</si>
  <si>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</si>
  <si>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</si>
  <si>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</si>
  <si>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</si>
  <si>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</si>
  <si>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</si>
  <si>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</si>
  <si>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</si>
  <si>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</si>
  <si>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</si>
  <si>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</si>
  <si>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</si>
  <si>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</si>
  <si>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</si>
  <si>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</si>
  <si>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</si>
  <si>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</si>
  <si>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</si>
  <si>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</si>
  <si>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</si>
  <si>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</si>
  <si>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</si>
  <si>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</si>
  <si>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</si>
  <si>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</si>
  <si>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Różne wydatki na rzecz osób fizycznych</t>
  </si>
  <si>
    <t>Dodatkowe wynagrodzenia roczne</t>
  </si>
  <si>
    <t>Wpłaty na PFRON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</si>
  <si>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</si>
  <si>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</si>
  <si>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</si>
  <si>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</si>
  <si>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</si>
  <si>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</si>
  <si>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</si>
  <si>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</si>
  <si>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</si>
  <si>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</si>
  <si>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</si>
  <si>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</si>
  <si>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</si>
  <si>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</si>
  <si>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</si>
  <si>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</si>
  <si>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</si>
  <si>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</si>
  <si>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</si>
  <si>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</si>
  <si>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</si>
  <si>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</si>
  <si>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</si>
  <si>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</si>
  <si>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</si>
  <si>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</si>
  <si>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</si>
  <si>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</si>
  <si>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</si>
  <si>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</si>
  <si>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</si>
  <si>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</si>
  <si>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</si>
  <si>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Zakup środków żywności</t>
  </si>
  <si>
    <t>Zakup pomocy naukowych, dydaktycznych i książek</t>
  </si>
  <si>
    <t>Odpis na ZFŚS</t>
  </si>
  <si>
    <t>Dowożenie uczniów do szkół</t>
  </si>
  <si>
    <t>Zakup poocy naukowych, dydaktycznych i książek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</si>
  <si>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</si>
  <si>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</si>
  <si>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</si>
  <si>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</si>
  <si>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</si>
  <si>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</si>
  <si>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</si>
  <si>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</si>
  <si>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</si>
  <si>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</si>
  <si>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</si>
  <si>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</si>
  <si>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</si>
  <si>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 xml:space="preserve">Składki na ubezpieczenia zdrowotne </t>
  </si>
  <si>
    <t>Dodatki mieszkaniowe</t>
  </si>
  <si>
    <t>85495</t>
  </si>
  <si>
    <t>2480</t>
  </si>
  <si>
    <t>3260</t>
  </si>
  <si>
    <t>Inne formy pomocy dla uczniów</t>
  </si>
  <si>
    <t>Oczyszczanie miast i wsi</t>
  </si>
  <si>
    <t>Zieleń w miastach</t>
  </si>
  <si>
    <t>Oświetlenie ulic, placów i dróg</t>
  </si>
  <si>
    <t>Dotacja podmiotowa z budżetu dla samorządowej instytucji kultury</t>
  </si>
  <si>
    <t>w złotych</t>
  </si>
  <si>
    <t>Ogółem</t>
  </si>
  <si>
    <t>854</t>
  </si>
  <si>
    <t>926</t>
  </si>
  <si>
    <t>0770</t>
  </si>
  <si>
    <t>Wpłaty z tytułu odpłatnego nabycia prawa własności oraz prawa użytkowania wieczystego nieruchomości</t>
  </si>
  <si>
    <t>0970</t>
  </si>
  <si>
    <t>Wpływy z różnych dochodów</t>
  </si>
  <si>
    <t>O1095</t>
  </si>
  <si>
    <t>0760</t>
  </si>
  <si>
    <t>80195</t>
  </si>
  <si>
    <t>85278</t>
  </si>
  <si>
    <t>Usuwanie klęsk żywiołowych</t>
  </si>
  <si>
    <t>2330</t>
  </si>
  <si>
    <t>Dotacje celewe otrzymane od samorządu województwa na zadania bieżące realizowane na podstawie porozumień</t>
  </si>
  <si>
    <t>90004</t>
  </si>
  <si>
    <t>O20</t>
  </si>
  <si>
    <t>Leśnictwo</t>
  </si>
  <si>
    <t>O2001</t>
  </si>
  <si>
    <t>Gospodarka leśna</t>
  </si>
  <si>
    <t>0870</t>
  </si>
  <si>
    <t>Wpływy ze sprzedaży skł. majątkowych</t>
  </si>
  <si>
    <t>85404</t>
  </si>
  <si>
    <t>Wczesne wspomaganie rozwoju dziecka</t>
  </si>
  <si>
    <t>Dotacje celowe otrzymane z gminy na zadania bieżące realizowane na podstawie porozumień (umów) między jst</t>
  </si>
  <si>
    <t>90015</t>
  </si>
  <si>
    <t>Oświetlenie ulic, placów</t>
  </si>
  <si>
    <t>Stołówki szkolne</t>
  </si>
  <si>
    <t>Zakup usług obejmujących wykonanie ekspertyz, analiz i opinii</t>
  </si>
  <si>
    <t>Drogi publiczne wojewódzkie</t>
  </si>
  <si>
    <t>Drogi publiczne powiatowe</t>
  </si>
  <si>
    <t>Usuwanie skutków klęsk żywiołowych</t>
  </si>
  <si>
    <t>Wydatki na  zakupy inwestycyjne jednostek budżetowych</t>
  </si>
  <si>
    <t>Opłaty na rzecz budżetu państwa</t>
  </si>
  <si>
    <t>Działalność usługowa</t>
  </si>
  <si>
    <t>Plany zagospodarowania przestrzennego</t>
  </si>
  <si>
    <t>dochody majątkowe</t>
  </si>
  <si>
    <t xml:space="preserve">Świetlice szkolne </t>
  </si>
  <si>
    <t>Opłaty za administrowanie i czynsze za budynki, lokale i pomieszczenia garażowe</t>
  </si>
  <si>
    <t>754</t>
  </si>
  <si>
    <t>75412</t>
  </si>
  <si>
    <t>0960</t>
  </si>
  <si>
    <t>Wpływy z darowizn</t>
  </si>
  <si>
    <t>90020</t>
  </si>
  <si>
    <t>Wpływy i wydatki związane z gromadzeniem środków z opłat produktowych</t>
  </si>
  <si>
    <t>0400</t>
  </si>
  <si>
    <t>Wpływy z opłaty produktowej</t>
  </si>
  <si>
    <t>92695</t>
  </si>
  <si>
    <t>853</t>
  </si>
  <si>
    <t>Pozostałe zadania w zakresie polityki społecznej</t>
  </si>
  <si>
    <t>85395</t>
  </si>
  <si>
    <t>2009</t>
  </si>
  <si>
    <t>Wpływy z róznych dochodów</t>
  </si>
  <si>
    <t>92601</t>
  </si>
  <si>
    <t>Obiekty sportowe</t>
  </si>
  <si>
    <t>Zwrot dotacji wykorzystanej w nadmiernej wysokości</t>
  </si>
  <si>
    <t>Dochody z najmu i dzierżawy składników majątkowych</t>
  </si>
  <si>
    <t xml:space="preserve">Wczesne wspomaganie rozwoju dziecka </t>
  </si>
  <si>
    <t>710</t>
  </si>
  <si>
    <t>71004</t>
  </si>
  <si>
    <t>0560</t>
  </si>
  <si>
    <t>Zaległości podatków zniesionych</t>
  </si>
  <si>
    <t>Izby wytrzeźwień</t>
  </si>
  <si>
    <t>Dotacje celowe otrzymane z powiatu na zadania bieżące realizowane na podstawie porozumień między j.s.t.</t>
  </si>
  <si>
    <t xml:space="preserve">Zakup usług pozostałych </t>
  </si>
  <si>
    <t>Zakup artykułów żywności</t>
  </si>
  <si>
    <t>0580</t>
  </si>
  <si>
    <t>Grzywny i inne kary pieniężne od osób prawnych i innych jednostek organizacyjnych</t>
  </si>
  <si>
    <t>75802</t>
  </si>
  <si>
    <t>Uzupełnienie subwencji ogólnej dla jst</t>
  </si>
  <si>
    <t>Podróże służbowe zagraniczne</t>
  </si>
  <si>
    <t>Odsetki od dotacji wykorzystanych niezgodnie z przeznaczeniem lub w nadmiernej wysokości</t>
  </si>
  <si>
    <t xml:space="preserve">0970 </t>
  </si>
  <si>
    <t xml:space="preserve">Wpływy z różnych dochodów </t>
  </si>
  <si>
    <t>85216</t>
  </si>
  <si>
    <t>Zasiłki stałe</t>
  </si>
  <si>
    <t xml:space="preserve">Dotacje celowe przekazane do samorządu województwa na zadania bieżące realizowane na podstawie porozumień między jst </t>
  </si>
  <si>
    <t>Komendy powiatowe Policji</t>
  </si>
  <si>
    <t>Wpłaty jednostek na fundusz celowy</t>
  </si>
  <si>
    <t>Plan na 2011r.</t>
  </si>
  <si>
    <t>Plan na     2011 r       (6+12)</t>
  </si>
  <si>
    <t>0570</t>
  </si>
  <si>
    <t>Gospodarka odpadami</t>
  </si>
  <si>
    <t>Dotacje celowe przekazane gminie na zadania bieżące realizowane na podstawie porozumień między jst</t>
  </si>
  <si>
    <t>6207</t>
  </si>
  <si>
    <t xml:space="preserve">Dotacje celowe w ramach programów  finansowanych z udziałem środków europejskich oraz środków o których mowa w art.. 5 ust. 1 pkt 3 oraz ust. 3 pkt 5 i 6 ustawy lub płatności w ramach środków europejskich </t>
  </si>
  <si>
    <t>Otrzymane spadki, zapisy i darowizny otrzymane w formie pieniężnej</t>
  </si>
  <si>
    <t>75056</t>
  </si>
  <si>
    <t>Spis powszechny i inne</t>
  </si>
  <si>
    <t>0921</t>
  </si>
  <si>
    <t>851</t>
  </si>
  <si>
    <t>85154</t>
  </si>
  <si>
    <t>2007</t>
  </si>
  <si>
    <t>Grzywny, mandaty i inne kary pieniężne od osób fizycznych</t>
  </si>
  <si>
    <t>2460</t>
  </si>
  <si>
    <t>Środki otrzymane od pozostałych jednostek sektora finansów publicznych na realizację zadań bieżących jednostek zaliczanych do sektora finansów publicznych</t>
  </si>
  <si>
    <t>90019</t>
  </si>
  <si>
    <t>75807</t>
  </si>
  <si>
    <t>Część wyrównawcza subwencji ogólnej dla gmin</t>
  </si>
  <si>
    <t>Otrzymane spadki, zapisy i darowizny w postaci pieniężnej</t>
  </si>
  <si>
    <t>80148</t>
  </si>
  <si>
    <t>Stołówki szkolne i przedszkolne</t>
  </si>
  <si>
    <t>2701</t>
  </si>
  <si>
    <t>Informatyka</t>
  </si>
  <si>
    <t>Wydatki  osobowe nie zaliczane do wynagrodzeń</t>
  </si>
  <si>
    <t>Ochrona różnorodności biologicznej i krajobrazu</t>
  </si>
  <si>
    <t>Roz-  dział</t>
  </si>
  <si>
    <t>obsługa długu</t>
  </si>
  <si>
    <t>dotacje na zadania bieżące</t>
  </si>
  <si>
    <t>inwestycje i zakupy inwestycyjne</t>
  </si>
  <si>
    <t>zakup i objęcie akcji i udziałów oraz wniesienie wkładów do spółek prawa handlowego</t>
  </si>
  <si>
    <t>Opłaty na rzecz samorządu terytorialnego</t>
  </si>
  <si>
    <t>Wpływy z podatku dochodowego od osób fizycznych</t>
  </si>
  <si>
    <t>Dochody jst związane z realizacją zadań z zakresu administracji rządowej oraz innych zadań zleconych ustawami</t>
  </si>
  <si>
    <t>Opłata od posiadania psa</t>
  </si>
  <si>
    <t>Składki na ubezpieczenie zdrowotne opłacane za osoby pobierające świadczenia z pomocy społecznej, niektóre świadczenia rodzinne oraz osoby uczestniczące w zajęciach w centrum integracji społecznej</t>
  </si>
  <si>
    <t>Zasiłki i pomoc w naturze oraz składki na ubezpieczenia emerytalne i rentowe</t>
  </si>
  <si>
    <t>Wpływy i wydatki związane z gromadzeniem środków z opłat i kar za korzystanie ze środowiska</t>
  </si>
  <si>
    <t xml:space="preserve">w tym środki finansowe, o których mowa w art.. 5 ust. 1 pkt 2 i 3  </t>
  </si>
  <si>
    <t xml:space="preserve"> na finansowanie wydatków bieżących</t>
  </si>
  <si>
    <t xml:space="preserve">na finansowanie inwestycji i zakupów inwestycyjnych </t>
  </si>
  <si>
    <t xml:space="preserve">Obiekty sportowe </t>
  </si>
  <si>
    <t>wydatki jednostek budżeto-   wych</t>
  </si>
  <si>
    <t>wynagro- dzenia i składki od nich naliczane</t>
  </si>
  <si>
    <t>świadcze-  nia na rzecz osób fizycz-  nych</t>
  </si>
  <si>
    <t>wypłaty z tytułu poręczeń i gwara- ncji</t>
  </si>
  <si>
    <t>Wydatki mająt-kowe</t>
  </si>
  <si>
    <t>na programy finansowa-  ne z udziałem środków, o których mowa w art.. 5 ust. 1 pkt 2 i  3</t>
  </si>
  <si>
    <t>Wpływy z opłat za zarząd, użytkowanie i użytkowanie wieczyste nieruchomości</t>
  </si>
  <si>
    <t>Dochody z najmu i dzierżawy składników majątkowych SP, JST lub innych jednostek zaliczanych do sektora finansów publicznych oraz innych umów o podobnym charakterze</t>
  </si>
  <si>
    <t>Wpływy z tytułu przekształcenia prawa użytkowania wieczystego przysługujące osobom fizycznym w prawo własności</t>
  </si>
  <si>
    <t xml:space="preserve">Dotacje celowe otrzymane z budżetu na realizację zadań bieżących z  zakresu administracji rządowej zleconych gminie </t>
  </si>
  <si>
    <t>Dochody od osób prawnych,od osób fiz. i innych jedn.nie posiadających osobowości prawnej oraz wydatki związane z ich poborem</t>
  </si>
  <si>
    <t>Wpływy z podatku rolnego,leśnego, czynności cywilno prawnych, podatków i opłat lokalnych od osób prawnych i innych jednostek organizacyjnych</t>
  </si>
  <si>
    <t>Wpływy z innych opłat stanowiących dochód  j.s.t. na podstawie ustaw</t>
  </si>
  <si>
    <t>Wpływy z opłat za zezwolenia na sprzedaż napojów alkoholowych</t>
  </si>
  <si>
    <t>Wpływy z innych lokalnych opłat pobieranych przez jst na podstawie odrębnych ustaw</t>
  </si>
  <si>
    <t xml:space="preserve">Oddziały przedszkolne w szkołach podstawowych </t>
  </si>
  <si>
    <t>Środki na dofinansowanie własnych zadań bieżących pozyskane z innych źródeł</t>
  </si>
  <si>
    <t>Świadczenia rodzinne, świadczenie z funduszu alimentacyjnego oraz składki na ubezpieczenia emerytalne i rentowe z ubezpieczenia społecznego</t>
  </si>
  <si>
    <t>Wypłaty gmin na rzecz izb rolniczych w wysokości 2% uzyskanych wpływów z podatku rolnego</t>
  </si>
  <si>
    <t xml:space="preserve">Opłaty z tytułu zakupu usług teleko- munikacyjnych świadczonych w ruchomej publicznej sieci telefonicznej </t>
  </si>
  <si>
    <t>Rady Gmin (miast i miast na prawach powiatu)</t>
  </si>
  <si>
    <t>Urzędy gmin (miast i miast na prawach powiatu)</t>
  </si>
  <si>
    <t>Wydatki osobowe niezaliczane do wynagrodzeń</t>
  </si>
  <si>
    <t>Zakup leków, wyrobów medycznych i produktów biobójczych</t>
  </si>
  <si>
    <t>Opłaty  tytułu zakupu usług telekomu- nikacyjnych świadczonych w stacjo- narnej publicznej sieci telefonicznej</t>
  </si>
  <si>
    <t>Zakup usług dostępu do sieci Internet</t>
  </si>
  <si>
    <t>Podatek od towarów i usług (VAT)</t>
  </si>
  <si>
    <t>Promocja jednoostek samorządu terytorialnego</t>
  </si>
  <si>
    <t>Wpłaty gmin i powiatów na rzecz innych jst oraz związków gmin lub związków powiatów na dofinansowanie zadań bieżących</t>
  </si>
  <si>
    <t>Dochody od osób prawnych, od osób fizycznych i od innych jedn. nieposiadających osobowości prawnej oraz wydatki związane z ich poborem</t>
  </si>
  <si>
    <t>Odsetki i dyskonto od skarbowych papierów wartościowych, kredytów i  pożyczek oraz innych instrumentów finansowych, związanych z obsługą długu publicznego</t>
  </si>
  <si>
    <t>Dotacje celowe przekazane gminie na zadania bieżące realizowane na podstawie zawartych porozumień</t>
  </si>
  <si>
    <t>Zakup usług przez jst od innych jst</t>
  </si>
  <si>
    <t>Zwrot dotacji oraz płatności, w tym wykorzystanych niezgodnie z przez- naczeniem lub wykorzystanych z na- ruszeniem procedur, o których mowa w art.. 184 ustawy, pobranych niena- leżnie lub w nadmiernej wysokości</t>
  </si>
  <si>
    <t>Odsetki od dotacji oraz płatności: wykorzystanych niezgodnie z przez- naczeniem lub wykorzystanych z na- ruszeniem procedur, o których mowa w art.. 184 ustawy, pobranych niena- leżnie lub w nadmiernej wysokości</t>
  </si>
  <si>
    <t>Składki na ubezpieczenie zdrowotne opłacane za osoby pobierające niektóre świadczenia z pomocy społecznej oraz niektóre świadczenia rodzinne oraz za osoby uczestniczące w zajęciach w centrum integracji społecznej</t>
  </si>
  <si>
    <t>Utrzymanie zieleni w miastach i gminach</t>
  </si>
  <si>
    <t>Zmniejsze- nie</t>
  </si>
  <si>
    <t>Zwiększe-nie</t>
  </si>
  <si>
    <t>Zmiany  w  planie  dochodów  budżetu  gminy  na  2011 r.</t>
  </si>
  <si>
    <t>Kultura fizyczna</t>
  </si>
  <si>
    <t xml:space="preserve"> Zmiany w planie wydatków budżetu Miasta Radziejów na  2011 r.</t>
  </si>
  <si>
    <t>Pozostałe podatki na rzecz budż.jst</t>
  </si>
  <si>
    <t>Pobór podatków, opłat i niepodatko- wych należności budżetowych</t>
  </si>
  <si>
    <t xml:space="preserve">Kultura fizyczna </t>
  </si>
  <si>
    <t>Wpływy ze sprzedaży składników majątkowych</t>
  </si>
  <si>
    <t xml:space="preserve">Dotacje celowe w ramach programów  finansowanych z udziałem środków europejskich oraz środków o których mowa w art. 5 ust. 1 pkt 3 oraz ust. 3 pkt 5 i 6 ustawy lub płatności w ramach środków europejskich </t>
  </si>
  <si>
    <t>Zwiększe-  nie</t>
  </si>
  <si>
    <t xml:space="preserve">Razem </t>
  </si>
  <si>
    <t xml:space="preserve">Zadania w zakresie kultury fizycznej </t>
  </si>
  <si>
    <t>Dotacja celowa z budżetu na finansowanie lub dofinansowanie zadań zleconych do realizacji stowarzyszeniom</t>
  </si>
  <si>
    <t>wydatki na programy finansowa- ne z udzia- łem środ- ków, o któ- rych mowa w art.. 5. ust.1 pkt. 3</t>
  </si>
  <si>
    <t>wydatki związane z realizacją statuto-  wych zadań</t>
  </si>
  <si>
    <t xml:space="preserve">Nagrody o charakterze szczególnym nie zaliczane do wynagrodzeń </t>
  </si>
  <si>
    <t>Dotacje
ogółem</t>
  </si>
  <si>
    <t>Wydatki
ogółem
(6+10)</t>
  </si>
  <si>
    <t>Wydatki
bieżące</t>
  </si>
  <si>
    <t>Wydatki
majątkowe</t>
  </si>
  <si>
    <t>Nagrody o charakterze szczególnym nie zaliczane do wynagrodzeń</t>
  </si>
  <si>
    <t>75108</t>
  </si>
  <si>
    <t>Wybory do Sejmu i Senatu</t>
  </si>
  <si>
    <t>Zakup usług przez jednostki samorządu terytorialnego od innych jednostek samorządu terytorialnego</t>
  </si>
  <si>
    <t>Różne wydatki na rzecz osób fiz.</t>
  </si>
  <si>
    <t>Wydatki na zakupy inwestycyjne jednostek budżetowych</t>
  </si>
  <si>
    <t>Dochody i wydatki związane z realizacją zadań z zakresu administracji rządowej i innych zadań zleconych odrębnymi ustawami w 2011 r.</t>
  </si>
  <si>
    <t xml:space="preserve">wynagro- dzenia i pochodne od wynagrodzeń </t>
  </si>
  <si>
    <t>01095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</si>
  <si>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</si>
  <si>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</si>
  <si>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</si>
  <si>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</si>
  <si>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</si>
  <si>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</si>
  <si>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</si>
  <si>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dochody     bieżące</t>
  </si>
  <si>
    <t>Roz-    dział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</si>
</sst>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68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10"/>
      <name val="Arial CE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sz val="12"/>
      <name val="Arial CE"/>
      <family val="0"/>
    </font>
    <font>
      <sz val="12"/>
      <name val="Arial"/>
      <family val="2"/>
    </font>
    <font>
      <b/>
      <sz val="9"/>
      <name val="Arial CE"/>
      <family val="2"/>
    </font>
    <font>
      <b/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b/>
      <sz val="20"/>
      <name val="Arial CE"/>
      <family val="2"/>
    </font>
    <font>
      <sz val="20"/>
      <name val="Arial"/>
      <family val="2"/>
    </font>
    <font>
      <sz val="14"/>
      <name val="Arial"/>
      <family val="2"/>
    </font>
    <font>
      <sz val="14"/>
      <name val="Arial CE"/>
      <family val="0"/>
    </font>
    <font>
      <b/>
      <sz val="14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" fillId="0" borderId="0">
      <alignment/>
      <protection/>
    </xf>
    <xf numFmtId="0" fontId="6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3" fontId="1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13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 wrapText="1"/>
    </xf>
    <xf numFmtId="3" fontId="0" fillId="0" borderId="12" xfId="0" applyNumberForma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0" borderId="14" xfId="0" applyNumberForma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13" fillId="0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 wrapText="1"/>
    </xf>
    <xf numFmtId="3" fontId="13" fillId="0" borderId="1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4" fontId="17" fillId="0" borderId="0" xfId="0" applyNumberFormat="1" applyFont="1" applyFill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 wrapText="1"/>
    </xf>
    <xf numFmtId="3" fontId="16" fillId="33" borderId="10" xfId="0" applyNumberFormat="1" applyFont="1" applyFill="1" applyBorder="1" applyAlignment="1">
      <alignment vertical="center"/>
    </xf>
    <xf numFmtId="3" fontId="13" fillId="33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 wrapText="1"/>
    </xf>
    <xf numFmtId="3" fontId="13" fillId="33" borderId="11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 wrapText="1"/>
    </xf>
    <xf numFmtId="3" fontId="13" fillId="0" borderId="17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 wrapText="1"/>
    </xf>
    <xf numFmtId="3" fontId="13" fillId="0" borderId="12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3" fontId="0" fillId="0" borderId="16" xfId="0" applyNumberFormat="1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vertical="center" wrapText="1"/>
    </xf>
    <xf numFmtId="3" fontId="13" fillId="0" borderId="16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13" fillId="0" borderId="19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Fill="1" applyBorder="1" applyAlignment="1">
      <alignment horizontal="left" vertical="center" wrapText="1"/>
    </xf>
    <xf numFmtId="0" fontId="23" fillId="0" borderId="0" xfId="52" applyFont="1" applyBorder="1" applyAlignment="1">
      <alignment horizontal="center"/>
      <protection/>
    </xf>
    <xf numFmtId="3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10" fillId="0" borderId="0" xfId="52" applyFont="1" applyAlignment="1">
      <alignment horizontal="center"/>
      <protection/>
    </xf>
    <xf numFmtId="0" fontId="17" fillId="0" borderId="0" xfId="52" applyFont="1" applyAlignment="1">
      <alignment horizontal="center"/>
      <protection/>
    </xf>
    <xf numFmtId="3" fontId="17" fillId="0" borderId="0" xfId="52" applyNumberFormat="1" applyFont="1" applyAlignment="1">
      <alignment horizontal="right"/>
      <protection/>
    </xf>
    <xf numFmtId="3" fontId="23" fillId="0" borderId="0" xfId="52" applyNumberFormat="1" applyFont="1" applyFill="1">
      <alignment/>
      <protection/>
    </xf>
    <xf numFmtId="0" fontId="23" fillId="0" borderId="15" xfId="52" applyFont="1" applyBorder="1" applyAlignment="1">
      <alignment horizontal="center"/>
      <protection/>
    </xf>
    <xf numFmtId="0" fontId="23" fillId="0" borderId="0" xfId="52" applyFont="1">
      <alignment/>
      <protection/>
    </xf>
    <xf numFmtId="3" fontId="23" fillId="0" borderId="0" xfId="52" applyNumberFormat="1" applyFont="1" applyAlignment="1">
      <alignment horizontal="right"/>
      <protection/>
    </xf>
    <xf numFmtId="3" fontId="23" fillId="0" borderId="0" xfId="52" applyNumberFormat="1" applyFont="1" applyFill="1" applyAlignment="1">
      <alignment horizontal="center"/>
      <protection/>
    </xf>
    <xf numFmtId="0" fontId="19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right"/>
    </xf>
    <xf numFmtId="3" fontId="24" fillId="0" borderId="0" xfId="0" applyNumberFormat="1" applyFont="1" applyFill="1" applyAlignment="1">
      <alignment/>
    </xf>
    <xf numFmtId="0" fontId="23" fillId="0" borderId="0" xfId="52" applyFont="1" applyAlignment="1">
      <alignment horizontal="center"/>
      <protection/>
    </xf>
    <xf numFmtId="49" fontId="0" fillId="0" borderId="10" xfId="0" applyNumberFormat="1" applyFont="1" applyBorder="1" applyAlignment="1">
      <alignment horizontal="center" vertical="center"/>
    </xf>
    <xf numFmtId="3" fontId="67" fillId="0" borderId="10" xfId="0" applyNumberFormat="1" applyFont="1" applyFill="1" applyBorder="1" applyAlignment="1">
      <alignment vertical="center" wrapText="1"/>
    </xf>
    <xf numFmtId="0" fontId="0" fillId="0" borderId="0" xfId="0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7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right" vertical="center"/>
    </xf>
    <xf numFmtId="3" fontId="20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" fillId="0" borderId="13" xfId="0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21" fillId="0" borderId="17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vertical="top" wrapText="1"/>
    </xf>
    <xf numFmtId="49" fontId="7" fillId="0" borderId="20" xfId="0" applyNumberFormat="1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 shrinkToFit="1"/>
    </xf>
    <xf numFmtId="0" fontId="18" fillId="0" borderId="17" xfId="0" applyFont="1" applyFill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6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vertical="center"/>
    </xf>
    <xf numFmtId="3" fontId="45" fillId="0" borderId="0" xfId="52" applyNumberFormat="1" applyFont="1" applyAlignment="1">
      <alignment horizontal="center"/>
      <protection/>
    </xf>
    <xf numFmtId="3" fontId="46" fillId="0" borderId="0" xfId="0" applyNumberFormat="1" applyFont="1" applyAlignment="1">
      <alignment horizontal="center"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3" fontId="4" fillId="0" borderId="13" xfId="52" applyNumberFormat="1" applyFont="1" applyFill="1" applyBorder="1" applyAlignment="1">
      <alignment horizontal="center" vertical="center" wrapText="1"/>
      <protection/>
    </xf>
    <xf numFmtId="3" fontId="47" fillId="0" borderId="11" xfId="0" applyNumberFormat="1" applyFont="1" applyBorder="1" applyAlignment="1">
      <alignment horizontal="center" vertical="center"/>
    </xf>
    <xf numFmtId="3" fontId="47" fillId="0" borderId="16" xfId="0" applyNumberFormat="1" applyFont="1" applyBorder="1" applyAlignment="1">
      <alignment horizontal="center" vertical="center"/>
    </xf>
    <xf numFmtId="0" fontId="4" fillId="0" borderId="17" xfId="52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3" fontId="47" fillId="0" borderId="17" xfId="0" applyNumberFormat="1" applyFont="1" applyBorder="1" applyAlignment="1">
      <alignment horizontal="center" vertical="center" wrapText="1"/>
    </xf>
    <xf numFmtId="3" fontId="4" fillId="0" borderId="17" xfId="52" applyNumberFormat="1" applyFont="1" applyFill="1" applyBorder="1" applyAlignment="1">
      <alignment horizontal="center" vertical="center" wrapText="1"/>
      <protection/>
    </xf>
    <xf numFmtId="3" fontId="47" fillId="0" borderId="10" xfId="0" applyNumberFormat="1" applyFont="1" applyBorder="1" applyAlignment="1">
      <alignment horizontal="center" vertical="center" wrapText="1"/>
    </xf>
    <xf numFmtId="0" fontId="48" fillId="0" borderId="10" xfId="52" applyFont="1" applyBorder="1" applyAlignment="1">
      <alignment horizontal="center" vertical="center"/>
      <protection/>
    </xf>
    <xf numFmtId="49" fontId="4" fillId="0" borderId="17" xfId="52" applyNumberFormat="1" applyFont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center"/>
      <protection/>
    </xf>
    <xf numFmtId="0" fontId="4" fillId="0" borderId="17" xfId="52" applyFont="1" applyBorder="1" applyAlignment="1">
      <alignment vertical="center"/>
      <protection/>
    </xf>
    <xf numFmtId="0" fontId="4" fillId="0" borderId="17" xfId="52" applyFont="1" applyBorder="1" applyAlignment="1">
      <alignment horizontal="left" vertical="center"/>
      <protection/>
    </xf>
    <xf numFmtId="3" fontId="4" fillId="0" borderId="17" xfId="52" applyNumberFormat="1" applyFont="1" applyBorder="1" applyAlignment="1">
      <alignment horizontal="right" vertical="center"/>
      <protection/>
    </xf>
    <xf numFmtId="0" fontId="48" fillId="0" borderId="17" xfId="52" applyFont="1" applyBorder="1" applyAlignment="1">
      <alignment horizontal="center" vertical="center"/>
      <protection/>
    </xf>
    <xf numFmtId="0" fontId="48" fillId="0" borderId="17" xfId="52" applyFont="1" applyBorder="1" applyAlignment="1">
      <alignment vertical="center"/>
      <protection/>
    </xf>
    <xf numFmtId="0" fontId="48" fillId="0" borderId="17" xfId="52" applyFont="1" applyBorder="1" applyAlignment="1">
      <alignment horizontal="left" vertical="center"/>
      <protection/>
    </xf>
    <xf numFmtId="3" fontId="48" fillId="0" borderId="17" xfId="52" applyNumberFormat="1" applyFont="1" applyBorder="1" applyAlignment="1">
      <alignment horizontal="right" vertical="center"/>
      <protection/>
    </xf>
    <xf numFmtId="0" fontId="47" fillId="33" borderId="10" xfId="0" applyFont="1" applyFill="1" applyBorder="1" applyAlignment="1">
      <alignment horizontal="left" vertical="center" wrapText="1"/>
    </xf>
    <xf numFmtId="3" fontId="47" fillId="33" borderId="17" xfId="0" applyNumberFormat="1" applyFont="1" applyFill="1" applyBorder="1" applyAlignment="1">
      <alignment horizontal="right" vertical="center" wrapText="1"/>
    </xf>
    <xf numFmtId="3" fontId="48" fillId="0" borderId="17" xfId="52" applyNumberFormat="1" applyFont="1" applyFill="1" applyBorder="1" applyAlignment="1">
      <alignment horizontal="right" vertical="center"/>
      <protection/>
    </xf>
    <xf numFmtId="3" fontId="47" fillId="0" borderId="10" xfId="0" applyNumberFormat="1" applyFont="1" applyFill="1" applyBorder="1" applyAlignment="1">
      <alignment vertical="center"/>
    </xf>
    <xf numFmtId="0" fontId="49" fillId="33" borderId="17" xfId="0" applyFont="1" applyFill="1" applyBorder="1" applyAlignment="1">
      <alignment horizontal="left" vertical="center" wrapText="1"/>
    </xf>
    <xf numFmtId="3" fontId="49" fillId="33" borderId="17" xfId="0" applyNumberFormat="1" applyFont="1" applyFill="1" applyBorder="1" applyAlignment="1">
      <alignment horizontal="right" vertical="center" wrapText="1"/>
    </xf>
    <xf numFmtId="3" fontId="4" fillId="0" borderId="17" xfId="52" applyNumberFormat="1" applyFont="1" applyFill="1" applyBorder="1" applyAlignment="1">
      <alignment horizontal="right" vertical="center"/>
      <protection/>
    </xf>
    <xf numFmtId="49" fontId="48" fillId="0" borderId="17" xfId="52" applyNumberFormat="1" applyFont="1" applyBorder="1" applyAlignment="1">
      <alignment horizontal="center" vertical="center"/>
      <protection/>
    </xf>
    <xf numFmtId="0" fontId="48" fillId="0" borderId="17" xfId="52" applyFont="1" applyBorder="1" applyAlignment="1">
      <alignment horizontal="left" vertical="center" wrapText="1"/>
      <protection/>
    </xf>
    <xf numFmtId="3" fontId="48" fillId="0" borderId="17" xfId="52" applyNumberFormat="1" applyFont="1" applyBorder="1" applyAlignment="1">
      <alignment horizontal="right" vertical="center" wrapText="1"/>
      <protection/>
    </xf>
    <xf numFmtId="3" fontId="47" fillId="0" borderId="10" xfId="0" applyNumberFormat="1" applyFont="1" applyBorder="1" applyAlignment="1">
      <alignment vertical="center"/>
    </xf>
    <xf numFmtId="3" fontId="47" fillId="0" borderId="17" xfId="0" applyNumberFormat="1" applyFont="1" applyBorder="1" applyAlignment="1">
      <alignment vertical="center"/>
    </xf>
    <xf numFmtId="49" fontId="49" fillId="0" borderId="17" xfId="0" applyNumberFormat="1" applyFont="1" applyBorder="1" applyAlignment="1">
      <alignment horizontal="center" vertical="center"/>
    </xf>
    <xf numFmtId="3" fontId="49" fillId="0" borderId="17" xfId="0" applyNumberFormat="1" applyFont="1" applyFill="1" applyBorder="1" applyAlignment="1">
      <alignment vertical="center"/>
    </xf>
    <xf numFmtId="49" fontId="47" fillId="0" borderId="10" xfId="0" applyNumberFormat="1" applyFont="1" applyBorder="1" applyAlignment="1">
      <alignment horizontal="center" vertical="center"/>
    </xf>
    <xf numFmtId="3" fontId="47" fillId="33" borderId="10" xfId="0" applyNumberFormat="1" applyFont="1" applyFill="1" applyBorder="1" applyAlignment="1">
      <alignment horizontal="right" vertical="center" wrapText="1"/>
    </xf>
    <xf numFmtId="3" fontId="47" fillId="0" borderId="10" xfId="0" applyNumberFormat="1" applyFont="1" applyFill="1" applyBorder="1" applyAlignment="1">
      <alignment horizontal="right" vertical="center" wrapText="1"/>
    </xf>
    <xf numFmtId="3" fontId="47" fillId="0" borderId="10" xfId="0" applyNumberFormat="1" applyFont="1" applyFill="1" applyBorder="1" applyAlignment="1">
      <alignment vertical="center"/>
    </xf>
    <xf numFmtId="3" fontId="47" fillId="0" borderId="10" xfId="0" applyNumberFormat="1" applyFont="1" applyBorder="1" applyAlignment="1">
      <alignment horizontal="right" vertical="center"/>
    </xf>
    <xf numFmtId="3" fontId="47" fillId="0" borderId="10" xfId="0" applyNumberFormat="1" applyFont="1" applyBorder="1" applyAlignment="1">
      <alignment horizontal="right" vertical="center"/>
    </xf>
    <xf numFmtId="49" fontId="49" fillId="0" borderId="10" xfId="0" applyNumberFormat="1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3" fontId="49" fillId="33" borderId="10" xfId="0" applyNumberFormat="1" applyFont="1" applyFill="1" applyBorder="1" applyAlignment="1">
      <alignment horizontal="right" vertical="center" wrapText="1"/>
    </xf>
    <xf numFmtId="3" fontId="49" fillId="0" borderId="10" xfId="0" applyNumberFormat="1" applyFont="1" applyFill="1" applyBorder="1" applyAlignment="1">
      <alignment vertical="center"/>
    </xf>
    <xf numFmtId="0" fontId="48" fillId="0" borderId="10" xfId="52" applyFont="1" applyBorder="1" applyAlignment="1">
      <alignment vertical="center"/>
      <protection/>
    </xf>
    <xf numFmtId="3" fontId="48" fillId="0" borderId="10" xfId="52" applyNumberFormat="1" applyFont="1" applyBorder="1" applyAlignment="1">
      <alignment horizontal="right" vertical="center"/>
      <protection/>
    </xf>
    <xf numFmtId="3" fontId="48" fillId="0" borderId="10" xfId="52" applyNumberFormat="1" applyFont="1" applyFill="1" applyBorder="1" applyAlignment="1">
      <alignment vertical="center"/>
      <protection/>
    </xf>
    <xf numFmtId="3" fontId="4" fillId="0" borderId="10" xfId="52" applyNumberFormat="1" applyFont="1" applyFill="1" applyBorder="1" applyAlignment="1">
      <alignment vertical="center"/>
      <protection/>
    </xf>
    <xf numFmtId="3" fontId="47" fillId="0" borderId="10" xfId="0" applyNumberFormat="1" applyFont="1" applyFill="1" applyBorder="1" applyAlignment="1">
      <alignment horizontal="right" vertical="center"/>
    </xf>
    <xf numFmtId="3" fontId="47" fillId="33" borderId="10" xfId="0" applyNumberFormat="1" applyFont="1" applyFill="1" applyBorder="1" applyAlignment="1">
      <alignment horizontal="right" vertical="center"/>
    </xf>
    <xf numFmtId="49" fontId="47" fillId="0" borderId="10" xfId="0" applyNumberFormat="1" applyFont="1" applyBorder="1" applyAlignment="1">
      <alignment horizontal="left" vertical="center"/>
    </xf>
    <xf numFmtId="49" fontId="49" fillId="0" borderId="17" xfId="0" applyNumberFormat="1" applyFont="1" applyBorder="1" applyAlignment="1">
      <alignment horizontal="center" vertical="center"/>
    </xf>
    <xf numFmtId="0" fontId="49" fillId="33" borderId="17" xfId="0" applyFont="1" applyFill="1" applyBorder="1" applyAlignment="1">
      <alignment horizontal="left" vertical="center" wrapText="1"/>
    </xf>
    <xf numFmtId="3" fontId="49" fillId="33" borderId="20" xfId="0" applyNumberFormat="1" applyFont="1" applyFill="1" applyBorder="1" applyAlignment="1">
      <alignment horizontal="right" vertical="center" wrapText="1"/>
    </xf>
    <xf numFmtId="49" fontId="49" fillId="0" borderId="10" xfId="0" applyNumberFormat="1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3" fontId="49" fillId="33" borderId="10" xfId="0" applyNumberFormat="1" applyFont="1" applyFill="1" applyBorder="1" applyAlignment="1">
      <alignment horizontal="right" vertical="center" wrapText="1"/>
    </xf>
    <xf numFmtId="3" fontId="49" fillId="0" borderId="10" xfId="0" applyNumberFormat="1" applyFont="1" applyFill="1" applyBorder="1" applyAlignment="1">
      <alignment horizontal="right" vertical="center" wrapText="1"/>
    </xf>
    <xf numFmtId="49" fontId="47" fillId="0" borderId="17" xfId="0" applyNumberFormat="1" applyFont="1" applyBorder="1" applyAlignment="1">
      <alignment horizontal="center" vertical="center"/>
    </xf>
    <xf numFmtId="0" fontId="47" fillId="33" borderId="17" xfId="0" applyFont="1" applyFill="1" applyBorder="1" applyAlignment="1">
      <alignment horizontal="left" vertical="center" wrapText="1"/>
    </xf>
    <xf numFmtId="3" fontId="47" fillId="0" borderId="17" xfId="0" applyNumberFormat="1" applyFont="1" applyFill="1" applyBorder="1" applyAlignment="1">
      <alignment vertical="center"/>
    </xf>
    <xf numFmtId="3" fontId="49" fillId="0" borderId="17" xfId="0" applyNumberFormat="1" applyFont="1" applyFill="1" applyBorder="1" applyAlignment="1">
      <alignment horizontal="right" vertical="center"/>
    </xf>
    <xf numFmtId="3" fontId="49" fillId="33" borderId="17" xfId="0" applyNumberFormat="1" applyFont="1" applyFill="1" applyBorder="1" applyAlignment="1">
      <alignment horizontal="right" vertical="center"/>
    </xf>
    <xf numFmtId="3" fontId="47" fillId="33" borderId="10" xfId="0" applyNumberFormat="1" applyFont="1" applyFill="1" applyBorder="1" applyAlignment="1">
      <alignment vertical="center"/>
    </xf>
    <xf numFmtId="3" fontId="47" fillId="0" borderId="10" xfId="0" applyNumberFormat="1" applyFont="1" applyFill="1" applyBorder="1" applyAlignment="1">
      <alignment vertical="center" wrapText="1"/>
    </xf>
    <xf numFmtId="3" fontId="47" fillId="0" borderId="10" xfId="0" applyNumberFormat="1" applyFont="1" applyFill="1" applyBorder="1" applyAlignment="1">
      <alignment horizontal="right" vertical="center" wrapText="1"/>
    </xf>
    <xf numFmtId="0" fontId="47" fillId="33" borderId="10" xfId="0" applyFont="1" applyFill="1" applyBorder="1" applyAlignment="1">
      <alignment horizontal="left" wrapText="1"/>
    </xf>
    <xf numFmtId="3" fontId="47" fillId="33" borderId="10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vertical="center" wrapText="1"/>
    </xf>
    <xf numFmtId="0" fontId="47" fillId="33" borderId="13" xfId="0" applyFont="1" applyFill="1" applyBorder="1" applyAlignment="1">
      <alignment horizontal="left" vertical="center" wrapText="1"/>
    </xf>
    <xf numFmtId="3" fontId="47" fillId="33" borderId="13" xfId="0" applyNumberFormat="1" applyFont="1" applyFill="1" applyBorder="1" applyAlignment="1">
      <alignment horizontal="right" vertical="center" wrapText="1"/>
    </xf>
    <xf numFmtId="0" fontId="49" fillId="33" borderId="13" xfId="0" applyFont="1" applyFill="1" applyBorder="1" applyAlignment="1">
      <alignment horizontal="left" vertical="center" wrapText="1"/>
    </xf>
    <xf numFmtId="3" fontId="49" fillId="33" borderId="13" xfId="0" applyNumberFormat="1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left" vertical="center" wrapText="1"/>
    </xf>
    <xf numFmtId="3" fontId="47" fillId="33" borderId="13" xfId="0" applyNumberFormat="1" applyFont="1" applyFill="1" applyBorder="1" applyAlignment="1">
      <alignment horizontal="right" vertical="center" wrapText="1"/>
    </xf>
    <xf numFmtId="3" fontId="47" fillId="0" borderId="13" xfId="0" applyNumberFormat="1" applyFont="1" applyFill="1" applyBorder="1" applyAlignment="1">
      <alignment horizontal="right" vertical="center" wrapText="1"/>
    </xf>
    <xf numFmtId="0" fontId="48" fillId="0" borderId="10" xfId="52" applyFont="1" applyBorder="1" applyAlignment="1">
      <alignment horizontal="left" vertical="center" wrapText="1"/>
      <protection/>
    </xf>
    <xf numFmtId="3" fontId="48" fillId="0" borderId="10" xfId="52" applyNumberFormat="1" applyFont="1" applyBorder="1" applyAlignment="1">
      <alignment horizontal="right" vertical="center" wrapText="1"/>
      <protection/>
    </xf>
    <xf numFmtId="49" fontId="47" fillId="0" borderId="10" xfId="0" applyNumberFormat="1" applyFont="1" applyBorder="1" applyAlignment="1">
      <alignment horizontal="center" vertical="center"/>
    </xf>
    <xf numFmtId="3" fontId="49" fillId="0" borderId="10" xfId="0" applyNumberFormat="1" applyFont="1" applyBorder="1" applyAlignment="1">
      <alignment vertical="center"/>
    </xf>
    <xf numFmtId="0" fontId="47" fillId="33" borderId="10" xfId="0" applyFont="1" applyFill="1" applyBorder="1" applyAlignment="1">
      <alignment horizontal="left" vertical="center" wrapText="1"/>
    </xf>
    <xf numFmtId="3" fontId="47" fillId="33" borderId="10" xfId="0" applyNumberFormat="1" applyFont="1" applyFill="1" applyBorder="1" applyAlignment="1">
      <alignment horizontal="right" vertical="center" wrapText="1"/>
    </xf>
    <xf numFmtId="3" fontId="49" fillId="0" borderId="17" xfId="0" applyNumberFormat="1" applyFont="1" applyFill="1" applyBorder="1" applyAlignment="1">
      <alignment horizontal="right" vertical="center" wrapText="1"/>
    </xf>
    <xf numFmtId="0" fontId="47" fillId="33" borderId="16" xfId="0" applyFont="1" applyFill="1" applyBorder="1" applyAlignment="1">
      <alignment horizontal="left" vertical="center" wrapText="1"/>
    </xf>
    <xf numFmtId="3" fontId="47" fillId="33" borderId="16" xfId="0" applyNumberFormat="1" applyFont="1" applyFill="1" applyBorder="1" applyAlignment="1">
      <alignment horizontal="right" vertical="center" wrapText="1"/>
    </xf>
    <xf numFmtId="3" fontId="47" fillId="0" borderId="16" xfId="0" applyNumberFormat="1" applyFont="1" applyFill="1" applyBorder="1" applyAlignment="1">
      <alignment vertical="center"/>
    </xf>
    <xf numFmtId="3" fontId="47" fillId="0" borderId="16" xfId="0" applyNumberFormat="1" applyFont="1" applyBorder="1" applyAlignment="1">
      <alignment vertical="center"/>
    </xf>
    <xf numFmtId="0" fontId="49" fillId="33" borderId="16" xfId="0" applyFont="1" applyFill="1" applyBorder="1" applyAlignment="1">
      <alignment horizontal="left" vertical="center" wrapText="1"/>
    </xf>
    <xf numFmtId="3" fontId="49" fillId="33" borderId="16" xfId="0" applyNumberFormat="1" applyFont="1" applyFill="1" applyBorder="1" applyAlignment="1">
      <alignment horizontal="right" vertical="center" wrapText="1"/>
    </xf>
    <xf numFmtId="0" fontId="47" fillId="33" borderId="16" xfId="0" applyFont="1" applyFill="1" applyBorder="1" applyAlignment="1">
      <alignment horizontal="left" vertical="center" wrapText="1"/>
    </xf>
    <xf numFmtId="3" fontId="47" fillId="33" borderId="16" xfId="0" applyNumberFormat="1" applyFont="1" applyFill="1" applyBorder="1" applyAlignment="1">
      <alignment horizontal="right" vertical="center" wrapText="1"/>
    </xf>
    <xf numFmtId="3" fontId="47" fillId="0" borderId="16" xfId="0" applyNumberFormat="1" applyFont="1" applyFill="1" applyBorder="1" applyAlignment="1">
      <alignment vertical="center"/>
    </xf>
    <xf numFmtId="3" fontId="47" fillId="0" borderId="16" xfId="0" applyNumberFormat="1" applyFont="1" applyFill="1" applyBorder="1" applyAlignment="1">
      <alignment horizontal="right" vertical="center" wrapText="1"/>
    </xf>
    <xf numFmtId="0" fontId="4" fillId="0" borderId="11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3" fontId="4" fillId="0" borderId="16" xfId="52" applyNumberFormat="1" applyFont="1" applyBorder="1" applyAlignment="1">
      <alignment horizontal="right" vertical="center"/>
      <protection/>
    </xf>
    <xf numFmtId="0" fontId="47" fillId="0" borderId="11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8" fillId="0" borderId="11" xfId="52" applyFont="1" applyBorder="1" applyAlignment="1">
      <alignment horizontal="center" vertical="center"/>
      <protection/>
    </xf>
    <xf numFmtId="0" fontId="48" fillId="0" borderId="12" xfId="52" applyFont="1" applyBorder="1" applyAlignment="1">
      <alignment horizontal="left" vertical="center" wrapText="1"/>
      <protection/>
    </xf>
    <xf numFmtId="0" fontId="48" fillId="0" borderId="16" xfId="52" applyFont="1" applyBorder="1" applyAlignment="1">
      <alignment horizontal="left" vertical="center" wrapText="1"/>
      <protection/>
    </xf>
    <xf numFmtId="3" fontId="48" fillId="0" borderId="16" xfId="52" applyNumberFormat="1" applyFont="1" applyBorder="1" applyAlignment="1">
      <alignment horizontal="right" vertical="center" wrapText="1"/>
      <protection/>
    </xf>
    <xf numFmtId="3" fontId="47" fillId="0" borderId="10" xfId="0" applyNumberFormat="1" applyFont="1" applyFill="1" applyBorder="1" applyAlignment="1">
      <alignment/>
    </xf>
    <xf numFmtId="0" fontId="4" fillId="0" borderId="11" xfId="52" applyFont="1" applyBorder="1" applyAlignment="1">
      <alignment horizontal="center" vertical="center"/>
      <protection/>
    </xf>
    <xf numFmtId="0" fontId="48" fillId="0" borderId="12" xfId="52" applyFont="1" applyBorder="1" applyAlignment="1">
      <alignment horizontal="left" vertical="center"/>
      <protection/>
    </xf>
    <xf numFmtId="0" fontId="48" fillId="0" borderId="16" xfId="52" applyFont="1" applyBorder="1" applyAlignment="1">
      <alignment horizontal="left" vertical="center"/>
      <protection/>
    </xf>
    <xf numFmtId="3" fontId="48" fillId="0" borderId="16" xfId="52" applyNumberFormat="1" applyFont="1" applyBorder="1" applyAlignment="1">
      <alignment horizontal="right" vertical="center"/>
      <protection/>
    </xf>
    <xf numFmtId="0" fontId="1" fillId="0" borderId="10" xfId="52" applyFont="1" applyBorder="1" applyAlignment="1">
      <alignment horizontal="center" vertical="center"/>
      <protection/>
    </xf>
    <xf numFmtId="3" fontId="1" fillId="0" borderId="10" xfId="52" applyNumberFormat="1" applyFont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B2" sqref="B2"/>
    </sheetView>
  </sheetViews>
  <sheetFormatPr defaultColWidth="9.140625" defaultRowHeight="12.75"/>
  <cols>
    <col min="1" max="1" width="7.7109375" style="130" customWidth="1"/>
    <col min="2" max="2" width="11.28125" style="130" customWidth="1"/>
    <col min="3" max="3" width="8.00390625" style="118" customWidth="1"/>
    <col min="4" max="4" width="55.00390625" style="118" customWidth="1"/>
    <col min="5" max="5" width="14.421875" style="131" customWidth="1"/>
    <col min="6" max="6" width="15.00390625" style="131" customWidth="1"/>
    <col min="7" max="7" width="16.8515625" style="132" customWidth="1"/>
    <col min="8" max="8" width="15.140625" style="117" customWidth="1"/>
    <col min="9" max="9" width="13.7109375" style="117" customWidth="1"/>
    <col min="10" max="16384" width="9.140625" style="118" customWidth="1"/>
  </cols>
  <sheetData>
    <row r="1" spans="1:8" ht="26.25">
      <c r="A1" s="116"/>
      <c r="B1" s="210" t="s">
        <v>382</v>
      </c>
      <c r="C1" s="210"/>
      <c r="D1" s="210"/>
      <c r="E1" s="210"/>
      <c r="F1" s="210"/>
      <c r="G1" s="210"/>
      <c r="H1" s="211"/>
    </row>
    <row r="2" spans="1:7" ht="36" customHeight="1">
      <c r="A2" s="116"/>
      <c r="B2" s="119"/>
      <c r="C2" s="119"/>
      <c r="D2" s="120"/>
      <c r="E2" s="121"/>
      <c r="F2" s="121"/>
      <c r="G2" s="122"/>
    </row>
    <row r="3" spans="1:8" ht="15">
      <c r="A3" s="123"/>
      <c r="B3" s="133"/>
      <c r="C3" s="124"/>
      <c r="D3" s="124"/>
      <c r="E3" s="125"/>
      <c r="F3" s="125"/>
      <c r="G3" s="126"/>
      <c r="H3" s="126" t="s">
        <v>2</v>
      </c>
    </row>
    <row r="4" spans="1:9" ht="15.75" customHeight="1">
      <c r="A4" s="212" t="s">
        <v>0</v>
      </c>
      <c r="B4" s="213" t="s">
        <v>418</v>
      </c>
      <c r="C4" s="212" t="s">
        <v>1</v>
      </c>
      <c r="D4" s="212" t="s">
        <v>4</v>
      </c>
      <c r="E4" s="214" t="s">
        <v>390</v>
      </c>
      <c r="F4" s="214" t="s">
        <v>380</v>
      </c>
      <c r="G4" s="214" t="s">
        <v>300</v>
      </c>
      <c r="H4" s="215" t="s">
        <v>109</v>
      </c>
      <c r="I4" s="216"/>
    </row>
    <row r="5" spans="1:9" ht="37.5" customHeight="1">
      <c r="A5" s="217"/>
      <c r="B5" s="218"/>
      <c r="C5" s="217"/>
      <c r="D5" s="217"/>
      <c r="E5" s="219"/>
      <c r="F5" s="219"/>
      <c r="G5" s="220"/>
      <c r="H5" s="221" t="s">
        <v>417</v>
      </c>
      <c r="I5" s="221" t="s">
        <v>257</v>
      </c>
    </row>
    <row r="6" spans="1:9" s="324" customFormat="1" ht="12.75">
      <c r="A6" s="321">
        <v>1</v>
      </c>
      <c r="B6" s="321">
        <v>2</v>
      </c>
      <c r="C6" s="321">
        <v>3</v>
      </c>
      <c r="D6" s="321">
        <v>4</v>
      </c>
      <c r="E6" s="322">
        <v>5</v>
      </c>
      <c r="F6" s="322">
        <v>6</v>
      </c>
      <c r="G6" s="323">
        <v>7</v>
      </c>
      <c r="H6" s="322">
        <v>8</v>
      </c>
      <c r="I6" s="322">
        <v>9</v>
      </c>
    </row>
    <row r="7" spans="1:9" ht="25.5" customHeight="1">
      <c r="A7" s="223" t="s">
        <v>110</v>
      </c>
      <c r="B7" s="224"/>
      <c r="C7" s="225"/>
      <c r="D7" s="226" t="s">
        <v>112</v>
      </c>
      <c r="E7" s="227">
        <f aca="true" t="shared" si="0" ref="E7:I8">E8</f>
        <v>7696</v>
      </c>
      <c r="F7" s="227">
        <f t="shared" si="0"/>
        <v>0</v>
      </c>
      <c r="G7" s="227">
        <f t="shared" si="0"/>
        <v>12472</v>
      </c>
      <c r="H7" s="227">
        <f t="shared" si="0"/>
        <v>12472</v>
      </c>
      <c r="I7" s="227">
        <f t="shared" si="0"/>
        <v>0</v>
      </c>
    </row>
    <row r="8" spans="1:9" ht="24.75" customHeight="1">
      <c r="A8" s="228"/>
      <c r="B8" s="228" t="s">
        <v>229</v>
      </c>
      <c r="C8" s="229"/>
      <c r="D8" s="230" t="s">
        <v>81</v>
      </c>
      <c r="E8" s="231">
        <f t="shared" si="0"/>
        <v>7696</v>
      </c>
      <c r="F8" s="231">
        <f t="shared" si="0"/>
        <v>0</v>
      </c>
      <c r="G8" s="231">
        <f t="shared" si="0"/>
        <v>12472</v>
      </c>
      <c r="H8" s="231">
        <f t="shared" si="0"/>
        <v>12472</v>
      </c>
      <c r="I8" s="231">
        <f t="shared" si="0"/>
        <v>0</v>
      </c>
    </row>
    <row r="9" spans="1:9" ht="57.75" customHeight="1">
      <c r="A9" s="228"/>
      <c r="B9" s="228"/>
      <c r="C9" s="228">
        <v>2010</v>
      </c>
      <c r="D9" s="232" t="s">
        <v>93</v>
      </c>
      <c r="E9" s="233">
        <v>7696</v>
      </c>
      <c r="F9" s="233"/>
      <c r="G9" s="234">
        <v>12472</v>
      </c>
      <c r="H9" s="235">
        <v>12472</v>
      </c>
      <c r="I9" s="235">
        <v>0</v>
      </c>
    </row>
    <row r="10" spans="1:9" s="127" customFormat="1" ht="24" customHeight="1" hidden="1">
      <c r="A10" s="224">
        <v>600</v>
      </c>
      <c r="B10" s="224"/>
      <c r="C10" s="225"/>
      <c r="D10" s="236" t="s">
        <v>5</v>
      </c>
      <c r="E10" s="237">
        <f>E11</f>
        <v>0</v>
      </c>
      <c r="F10" s="237">
        <f>F11</f>
        <v>0</v>
      </c>
      <c r="G10" s="238">
        <f>SUM(G11)</f>
        <v>465572</v>
      </c>
      <c r="H10" s="227">
        <f>SUM(H11)</f>
        <v>0</v>
      </c>
      <c r="I10" s="227">
        <f>SUM(I11)</f>
        <v>465572</v>
      </c>
    </row>
    <row r="11" spans="1:9" ht="24" customHeight="1" hidden="1">
      <c r="A11" s="228"/>
      <c r="B11" s="228">
        <v>60016</v>
      </c>
      <c r="C11" s="229"/>
      <c r="D11" s="230" t="s">
        <v>6</v>
      </c>
      <c r="E11" s="231">
        <f>E12+E13</f>
        <v>0</v>
      </c>
      <c r="F11" s="231">
        <f>F12+F13</f>
        <v>0</v>
      </c>
      <c r="G11" s="234">
        <f>SUM(G12:G13)</f>
        <v>465572</v>
      </c>
      <c r="H11" s="231">
        <f>SUM(H12:H13)</f>
        <v>0</v>
      </c>
      <c r="I11" s="231">
        <f>SUM(I12:I13)</f>
        <v>465572</v>
      </c>
    </row>
    <row r="12" spans="1:9" ht="41.25" customHeight="1" hidden="1">
      <c r="A12" s="228"/>
      <c r="B12" s="228"/>
      <c r="C12" s="239" t="s">
        <v>287</v>
      </c>
      <c r="D12" s="240" t="s">
        <v>288</v>
      </c>
      <c r="E12" s="241"/>
      <c r="F12" s="241"/>
      <c r="G12" s="234">
        <v>0</v>
      </c>
      <c r="H12" s="242">
        <v>0</v>
      </c>
      <c r="I12" s="242">
        <v>0</v>
      </c>
    </row>
    <row r="13" spans="1:9" ht="60.75" customHeight="1" hidden="1">
      <c r="A13" s="228"/>
      <c r="B13" s="228"/>
      <c r="C13" s="239" t="s">
        <v>305</v>
      </c>
      <c r="D13" s="240" t="s">
        <v>389</v>
      </c>
      <c r="E13" s="241"/>
      <c r="F13" s="241"/>
      <c r="G13" s="234">
        <v>465572</v>
      </c>
      <c r="H13" s="242">
        <v>0</v>
      </c>
      <c r="I13" s="242">
        <v>465572</v>
      </c>
    </row>
    <row r="14" spans="1:9" ht="12" customHeight="1" hidden="1">
      <c r="A14" s="228"/>
      <c r="B14" s="228"/>
      <c r="C14" s="239"/>
      <c r="D14" s="240"/>
      <c r="E14" s="241"/>
      <c r="F14" s="241"/>
      <c r="G14" s="234"/>
      <c r="H14" s="243"/>
      <c r="I14" s="243"/>
    </row>
    <row r="15" spans="1:9" s="128" customFormat="1" ht="24" customHeight="1" hidden="1">
      <c r="A15" s="244">
        <v>700</v>
      </c>
      <c r="B15" s="244"/>
      <c r="C15" s="244"/>
      <c r="D15" s="236" t="s">
        <v>7</v>
      </c>
      <c r="E15" s="237">
        <f>E16</f>
        <v>0</v>
      </c>
      <c r="F15" s="237">
        <f>F16</f>
        <v>0</v>
      </c>
      <c r="G15" s="245">
        <f>SUM(G16)</f>
        <v>1314309</v>
      </c>
      <c r="H15" s="245">
        <f>SUM(H16)</f>
        <v>232880</v>
      </c>
      <c r="I15" s="245">
        <f>SUM(I16)</f>
        <v>1081429</v>
      </c>
    </row>
    <row r="16" spans="1:9" s="128" customFormat="1" ht="24" customHeight="1" hidden="1">
      <c r="A16" s="246"/>
      <c r="B16" s="246">
        <v>70005</v>
      </c>
      <c r="C16" s="246"/>
      <c r="D16" s="232" t="s">
        <v>8</v>
      </c>
      <c r="E16" s="247">
        <f>SUM(E17:E25)</f>
        <v>0</v>
      </c>
      <c r="F16" s="247">
        <f>SUM(F17:F25)</f>
        <v>0</v>
      </c>
      <c r="G16" s="248">
        <f>SUM(G17:G25)</f>
        <v>1314309</v>
      </c>
      <c r="H16" s="247">
        <f>SUM(H17:H25)</f>
        <v>232880</v>
      </c>
      <c r="I16" s="247">
        <f>SUM(I17:I25)</f>
        <v>1081429</v>
      </c>
    </row>
    <row r="17" spans="1:9" s="128" customFormat="1" ht="32.25" customHeight="1" hidden="1">
      <c r="A17" s="246"/>
      <c r="B17" s="246"/>
      <c r="C17" s="246" t="s">
        <v>43</v>
      </c>
      <c r="D17" s="232" t="s">
        <v>349</v>
      </c>
      <c r="E17" s="247"/>
      <c r="F17" s="247"/>
      <c r="G17" s="249">
        <v>77900</v>
      </c>
      <c r="H17" s="250">
        <v>77900</v>
      </c>
      <c r="I17" s="250">
        <v>0</v>
      </c>
    </row>
    <row r="18" spans="1:9" s="129" customFormat="1" ht="57" customHeight="1" hidden="1">
      <c r="A18" s="246"/>
      <c r="B18" s="246"/>
      <c r="C18" s="246" t="s">
        <v>46</v>
      </c>
      <c r="D18" s="232" t="s">
        <v>350</v>
      </c>
      <c r="E18" s="247"/>
      <c r="F18" s="247"/>
      <c r="G18" s="249">
        <v>140000</v>
      </c>
      <c r="H18" s="251">
        <v>140000</v>
      </c>
      <c r="I18" s="251">
        <v>0</v>
      </c>
    </row>
    <row r="19" spans="1:9" s="128" customFormat="1" ht="49.5" customHeight="1" hidden="1">
      <c r="A19" s="246"/>
      <c r="B19" s="246"/>
      <c r="C19" s="246" t="s">
        <v>230</v>
      </c>
      <c r="D19" s="232" t="s">
        <v>351</v>
      </c>
      <c r="E19" s="247"/>
      <c r="F19" s="247"/>
      <c r="G19" s="249">
        <v>3700</v>
      </c>
      <c r="H19" s="250">
        <v>0</v>
      </c>
      <c r="I19" s="250">
        <v>3700</v>
      </c>
    </row>
    <row r="20" spans="1:9" s="129" customFormat="1" ht="36.75" customHeight="1" hidden="1">
      <c r="A20" s="246"/>
      <c r="B20" s="246"/>
      <c r="C20" s="246" t="s">
        <v>225</v>
      </c>
      <c r="D20" s="232" t="s">
        <v>226</v>
      </c>
      <c r="E20" s="247"/>
      <c r="F20" s="247"/>
      <c r="G20" s="249">
        <v>322833</v>
      </c>
      <c r="H20" s="251">
        <v>0</v>
      </c>
      <c r="I20" s="251">
        <v>322833</v>
      </c>
    </row>
    <row r="21" spans="1:9" s="128" customFormat="1" ht="21" customHeight="1" hidden="1">
      <c r="A21" s="246"/>
      <c r="B21" s="246"/>
      <c r="C21" s="246" t="s">
        <v>63</v>
      </c>
      <c r="D21" s="232" t="s">
        <v>34</v>
      </c>
      <c r="E21" s="247"/>
      <c r="F21" s="247"/>
      <c r="G21" s="249">
        <v>3800</v>
      </c>
      <c r="H21" s="242">
        <v>3800</v>
      </c>
      <c r="I21" s="242">
        <v>0</v>
      </c>
    </row>
    <row r="22" spans="1:9" s="128" customFormat="1" ht="21" customHeight="1" hidden="1">
      <c r="A22" s="246"/>
      <c r="B22" s="246"/>
      <c r="C22" s="246" t="s">
        <v>241</v>
      </c>
      <c r="D22" s="232" t="s">
        <v>388</v>
      </c>
      <c r="E22" s="247"/>
      <c r="F22" s="247"/>
      <c r="G22" s="249">
        <v>896</v>
      </c>
      <c r="H22" s="242">
        <v>0</v>
      </c>
      <c r="I22" s="242">
        <v>896</v>
      </c>
    </row>
    <row r="23" spans="1:9" s="128" customFormat="1" ht="21" customHeight="1" hidden="1">
      <c r="A23" s="246"/>
      <c r="B23" s="246"/>
      <c r="C23" s="246" t="s">
        <v>44</v>
      </c>
      <c r="D23" s="232" t="s">
        <v>10</v>
      </c>
      <c r="E23" s="247"/>
      <c r="F23" s="247"/>
      <c r="G23" s="249">
        <v>3500</v>
      </c>
      <c r="H23" s="242">
        <v>3500</v>
      </c>
      <c r="I23" s="242">
        <v>0</v>
      </c>
    </row>
    <row r="24" spans="1:9" s="128" customFormat="1" ht="21" customHeight="1" hidden="1">
      <c r="A24" s="246"/>
      <c r="B24" s="246"/>
      <c r="C24" s="246" t="s">
        <v>227</v>
      </c>
      <c r="D24" s="232" t="s">
        <v>228</v>
      </c>
      <c r="E24" s="247"/>
      <c r="F24" s="247"/>
      <c r="G24" s="249">
        <v>7680</v>
      </c>
      <c r="H24" s="242">
        <v>7680</v>
      </c>
      <c r="I24" s="242">
        <v>0</v>
      </c>
    </row>
    <row r="25" spans="1:9" s="128" customFormat="1" ht="64.5" customHeight="1" hidden="1">
      <c r="A25" s="246"/>
      <c r="B25" s="246"/>
      <c r="C25" s="239" t="s">
        <v>305</v>
      </c>
      <c r="D25" s="240" t="s">
        <v>306</v>
      </c>
      <c r="E25" s="241"/>
      <c r="F25" s="241"/>
      <c r="G25" s="249">
        <v>754000</v>
      </c>
      <c r="H25" s="242">
        <v>0</v>
      </c>
      <c r="I25" s="242">
        <v>754000</v>
      </c>
    </row>
    <row r="26" spans="1:9" s="128" customFormat="1" ht="21" customHeight="1" hidden="1">
      <c r="A26" s="252" t="s">
        <v>279</v>
      </c>
      <c r="B26" s="252"/>
      <c r="C26" s="252"/>
      <c r="D26" s="253" t="s">
        <v>255</v>
      </c>
      <c r="E26" s="254"/>
      <c r="F26" s="254"/>
      <c r="G26" s="255">
        <v>0</v>
      </c>
      <c r="H26" s="255">
        <v>0</v>
      </c>
      <c r="I26" s="255">
        <v>0</v>
      </c>
    </row>
    <row r="27" spans="1:9" s="128" customFormat="1" ht="18" customHeight="1" hidden="1">
      <c r="A27" s="246"/>
      <c r="B27" s="246" t="s">
        <v>280</v>
      </c>
      <c r="C27" s="246"/>
      <c r="D27" s="232" t="s">
        <v>256</v>
      </c>
      <c r="E27" s="247"/>
      <c r="F27" s="247"/>
      <c r="G27" s="249">
        <v>0</v>
      </c>
      <c r="H27" s="242">
        <v>0</v>
      </c>
      <c r="I27" s="242">
        <v>0</v>
      </c>
    </row>
    <row r="28" spans="1:9" s="128" customFormat="1" ht="42.75" customHeight="1" hidden="1">
      <c r="A28" s="246"/>
      <c r="B28" s="246"/>
      <c r="C28" s="246" t="s">
        <v>82</v>
      </c>
      <c r="D28" s="232" t="s">
        <v>284</v>
      </c>
      <c r="E28" s="247"/>
      <c r="F28" s="247"/>
      <c r="G28" s="249">
        <v>0</v>
      </c>
      <c r="H28" s="242">
        <v>0</v>
      </c>
      <c r="I28" s="242">
        <v>0</v>
      </c>
    </row>
    <row r="29" spans="1:9" ht="12" customHeight="1" hidden="1">
      <c r="A29" s="246"/>
      <c r="B29" s="222"/>
      <c r="C29" s="256"/>
      <c r="D29" s="256"/>
      <c r="E29" s="257"/>
      <c r="F29" s="257"/>
      <c r="G29" s="258"/>
      <c r="H29" s="242"/>
      <c r="I29" s="242"/>
    </row>
    <row r="30" spans="1:9" ht="25.5" customHeight="1" hidden="1">
      <c r="A30" s="244">
        <v>750</v>
      </c>
      <c r="B30" s="244"/>
      <c r="C30" s="244"/>
      <c r="D30" s="236" t="s">
        <v>11</v>
      </c>
      <c r="E30" s="237">
        <f>E31+E34+E41</f>
        <v>0</v>
      </c>
      <c r="F30" s="237">
        <f>F31+F34+F41</f>
        <v>0</v>
      </c>
      <c r="G30" s="259">
        <f>G31+G34+G41</f>
        <v>414920</v>
      </c>
      <c r="H30" s="259">
        <f>H31+H34+H41</f>
        <v>414670</v>
      </c>
      <c r="I30" s="259">
        <f>I31+I34</f>
        <v>250</v>
      </c>
    </row>
    <row r="31" spans="1:9" ht="21" customHeight="1" hidden="1">
      <c r="A31" s="246"/>
      <c r="B31" s="246">
        <v>75011</v>
      </c>
      <c r="C31" s="246"/>
      <c r="D31" s="232" t="s">
        <v>12</v>
      </c>
      <c r="E31" s="247"/>
      <c r="F31" s="247"/>
      <c r="G31" s="248">
        <f>G32+G33</f>
        <v>80710</v>
      </c>
      <c r="H31" s="248">
        <f>H32+H33</f>
        <v>80710</v>
      </c>
      <c r="I31" s="248">
        <f>I32+I33</f>
        <v>0</v>
      </c>
    </row>
    <row r="32" spans="1:9" ht="48.75" customHeight="1" hidden="1">
      <c r="A32" s="246"/>
      <c r="B32" s="246"/>
      <c r="C32" s="246" t="s">
        <v>45</v>
      </c>
      <c r="D32" s="232" t="s">
        <v>352</v>
      </c>
      <c r="E32" s="247"/>
      <c r="F32" s="247"/>
      <c r="G32" s="249">
        <v>80700</v>
      </c>
      <c r="H32" s="242">
        <v>80700</v>
      </c>
      <c r="I32" s="242">
        <v>0</v>
      </c>
    </row>
    <row r="33" spans="1:9" ht="45" customHeight="1" hidden="1">
      <c r="A33" s="246"/>
      <c r="B33" s="246"/>
      <c r="C33" s="246" t="s">
        <v>66</v>
      </c>
      <c r="D33" s="232" t="s">
        <v>334</v>
      </c>
      <c r="E33" s="247"/>
      <c r="F33" s="247"/>
      <c r="G33" s="249">
        <v>10</v>
      </c>
      <c r="H33" s="242">
        <v>10</v>
      </c>
      <c r="I33" s="242">
        <v>0</v>
      </c>
    </row>
    <row r="34" spans="1:9" ht="24" customHeight="1" hidden="1">
      <c r="A34" s="246"/>
      <c r="B34" s="246">
        <v>75023</v>
      </c>
      <c r="C34" s="246"/>
      <c r="D34" s="232" t="s">
        <v>13</v>
      </c>
      <c r="E34" s="247">
        <f>SUM(E35:E40)</f>
        <v>0</v>
      </c>
      <c r="F34" s="247"/>
      <c r="G34" s="260">
        <f>SUM(G35:G40)</f>
        <v>309670</v>
      </c>
      <c r="H34" s="261">
        <f>SUM(H35:H40)</f>
        <v>309420</v>
      </c>
      <c r="I34" s="261">
        <f>SUM(I35:I40)</f>
        <v>250</v>
      </c>
    </row>
    <row r="35" spans="1:9" ht="59.25" customHeight="1" hidden="1">
      <c r="A35" s="246"/>
      <c r="B35" s="246"/>
      <c r="C35" s="246" t="s">
        <v>46</v>
      </c>
      <c r="D35" s="232" t="s">
        <v>350</v>
      </c>
      <c r="E35" s="247"/>
      <c r="F35" s="247"/>
      <c r="G35" s="249">
        <v>39880</v>
      </c>
      <c r="H35" s="242">
        <v>39880</v>
      </c>
      <c r="I35" s="242">
        <v>0</v>
      </c>
    </row>
    <row r="36" spans="1:9" ht="21" customHeight="1" hidden="1">
      <c r="A36" s="246"/>
      <c r="B36" s="246"/>
      <c r="C36" s="246" t="s">
        <v>63</v>
      </c>
      <c r="D36" s="232" t="s">
        <v>34</v>
      </c>
      <c r="E36" s="247"/>
      <c r="F36" s="247"/>
      <c r="G36" s="249">
        <v>260000</v>
      </c>
      <c r="H36" s="242">
        <v>260000</v>
      </c>
      <c r="I36" s="242">
        <v>0</v>
      </c>
    </row>
    <row r="37" spans="1:9" ht="24" customHeight="1" hidden="1">
      <c r="A37" s="246"/>
      <c r="B37" s="246"/>
      <c r="C37" s="246" t="s">
        <v>241</v>
      </c>
      <c r="D37" s="232" t="s">
        <v>388</v>
      </c>
      <c r="E37" s="247"/>
      <c r="F37" s="247"/>
      <c r="G37" s="249">
        <v>250</v>
      </c>
      <c r="H37" s="242">
        <v>0</v>
      </c>
      <c r="I37" s="242">
        <v>250</v>
      </c>
    </row>
    <row r="38" spans="1:9" ht="21" customHeight="1" hidden="1">
      <c r="A38" s="246"/>
      <c r="B38" s="246"/>
      <c r="C38" s="246" t="s">
        <v>44</v>
      </c>
      <c r="D38" s="232" t="s">
        <v>10</v>
      </c>
      <c r="E38" s="247"/>
      <c r="F38" s="247"/>
      <c r="G38" s="249">
        <v>20</v>
      </c>
      <c r="H38" s="242">
        <v>20</v>
      </c>
      <c r="I38" s="242">
        <v>0</v>
      </c>
    </row>
    <row r="39" spans="1:9" ht="27" customHeight="1" hidden="1">
      <c r="A39" s="246"/>
      <c r="B39" s="246"/>
      <c r="C39" s="246" t="s">
        <v>262</v>
      </c>
      <c r="D39" s="232" t="s">
        <v>307</v>
      </c>
      <c r="E39" s="247"/>
      <c r="F39" s="247"/>
      <c r="G39" s="249">
        <v>0</v>
      </c>
      <c r="H39" s="242">
        <v>0</v>
      </c>
      <c r="I39" s="242">
        <v>0</v>
      </c>
    </row>
    <row r="40" spans="1:9" ht="21" customHeight="1" hidden="1">
      <c r="A40" s="246"/>
      <c r="B40" s="246"/>
      <c r="C40" s="246" t="s">
        <v>227</v>
      </c>
      <c r="D40" s="232" t="s">
        <v>228</v>
      </c>
      <c r="E40" s="247"/>
      <c r="F40" s="247"/>
      <c r="G40" s="249">
        <v>9520</v>
      </c>
      <c r="H40" s="242">
        <v>9520</v>
      </c>
      <c r="I40" s="242">
        <v>0</v>
      </c>
    </row>
    <row r="41" spans="1:9" ht="18" customHeight="1" hidden="1">
      <c r="A41" s="246"/>
      <c r="B41" s="246" t="s">
        <v>308</v>
      </c>
      <c r="C41" s="246"/>
      <c r="D41" s="262" t="s">
        <v>309</v>
      </c>
      <c r="E41" s="251">
        <f>E42</f>
        <v>0</v>
      </c>
      <c r="F41" s="251"/>
      <c r="G41" s="248">
        <f>G42</f>
        <v>24540</v>
      </c>
      <c r="H41" s="247">
        <f>H42</f>
        <v>24540</v>
      </c>
      <c r="I41" s="247">
        <f>I42</f>
        <v>0</v>
      </c>
    </row>
    <row r="42" spans="1:9" ht="47.25" customHeight="1" hidden="1">
      <c r="A42" s="246"/>
      <c r="B42" s="246"/>
      <c r="C42" s="246" t="s">
        <v>45</v>
      </c>
      <c r="D42" s="232" t="s">
        <v>90</v>
      </c>
      <c r="E42" s="247"/>
      <c r="F42" s="247"/>
      <c r="G42" s="249">
        <v>24540</v>
      </c>
      <c r="H42" s="242">
        <v>24540</v>
      </c>
      <c r="I42" s="242">
        <v>0</v>
      </c>
    </row>
    <row r="43" spans="1:9" s="127" customFormat="1" ht="48" customHeight="1" hidden="1">
      <c r="A43" s="263">
        <v>751</v>
      </c>
      <c r="B43" s="263"/>
      <c r="C43" s="263"/>
      <c r="D43" s="264" t="s">
        <v>95</v>
      </c>
      <c r="E43" s="265">
        <f>E44+E46</f>
        <v>0</v>
      </c>
      <c r="F43" s="265">
        <f>F44+F46</f>
        <v>0</v>
      </c>
      <c r="G43" s="265">
        <f>G44+G46</f>
        <v>12244</v>
      </c>
      <c r="H43" s="265">
        <f>H44+H46</f>
        <v>12244</v>
      </c>
      <c r="I43" s="265">
        <f>I44+I46</f>
        <v>0</v>
      </c>
    </row>
    <row r="44" spans="1:9" ht="34.5" customHeight="1" hidden="1">
      <c r="A44" s="246"/>
      <c r="B44" s="246">
        <v>75101</v>
      </c>
      <c r="C44" s="246"/>
      <c r="D44" s="232" t="s">
        <v>96</v>
      </c>
      <c r="E44" s="247"/>
      <c r="F44" s="247"/>
      <c r="G44" s="248">
        <v>1150</v>
      </c>
      <c r="H44" s="242">
        <v>1150</v>
      </c>
      <c r="I44" s="242">
        <v>0</v>
      </c>
    </row>
    <row r="45" spans="1:9" ht="46.5" customHeight="1" hidden="1">
      <c r="A45" s="246"/>
      <c r="B45" s="246"/>
      <c r="C45" s="246" t="s">
        <v>45</v>
      </c>
      <c r="D45" s="232" t="s">
        <v>352</v>
      </c>
      <c r="E45" s="247"/>
      <c r="F45" s="247"/>
      <c r="G45" s="249">
        <v>1150</v>
      </c>
      <c r="H45" s="242">
        <v>1150</v>
      </c>
      <c r="I45" s="242">
        <v>0</v>
      </c>
    </row>
    <row r="46" spans="1:9" ht="24" customHeight="1" hidden="1">
      <c r="A46" s="246"/>
      <c r="B46" s="246" t="s">
        <v>402</v>
      </c>
      <c r="C46" s="246"/>
      <c r="D46" s="232" t="s">
        <v>403</v>
      </c>
      <c r="E46" s="247">
        <f>E47</f>
        <v>0</v>
      </c>
      <c r="F46" s="247">
        <f>F47</f>
        <v>0</v>
      </c>
      <c r="G46" s="247">
        <f>G47</f>
        <v>11094</v>
      </c>
      <c r="H46" s="247">
        <f>H47</f>
        <v>11094</v>
      </c>
      <c r="I46" s="247">
        <f>I47</f>
        <v>0</v>
      </c>
    </row>
    <row r="47" spans="1:9" ht="46.5" customHeight="1" hidden="1">
      <c r="A47" s="246"/>
      <c r="B47" s="246"/>
      <c r="C47" s="246" t="s">
        <v>45</v>
      </c>
      <c r="D47" s="232" t="s">
        <v>352</v>
      </c>
      <c r="E47" s="247"/>
      <c r="F47" s="247">
        <v>0</v>
      </c>
      <c r="G47" s="249">
        <v>11094</v>
      </c>
      <c r="H47" s="242">
        <v>11094</v>
      </c>
      <c r="I47" s="242">
        <v>0</v>
      </c>
    </row>
    <row r="48" spans="1:9" ht="37.5" customHeight="1" hidden="1">
      <c r="A48" s="252" t="s">
        <v>260</v>
      </c>
      <c r="B48" s="246"/>
      <c r="C48" s="246"/>
      <c r="D48" s="253" t="s">
        <v>171</v>
      </c>
      <c r="E48" s="254"/>
      <c r="F48" s="254"/>
      <c r="G48" s="255">
        <v>0</v>
      </c>
      <c r="H48" s="242">
        <v>0</v>
      </c>
      <c r="I48" s="242">
        <v>0</v>
      </c>
    </row>
    <row r="49" spans="1:9" ht="18" customHeight="1" hidden="1">
      <c r="A49" s="246"/>
      <c r="B49" s="246" t="s">
        <v>261</v>
      </c>
      <c r="C49" s="246"/>
      <c r="D49" s="232" t="s">
        <v>172</v>
      </c>
      <c r="E49" s="247"/>
      <c r="F49" s="247"/>
      <c r="G49" s="249">
        <v>0</v>
      </c>
      <c r="H49" s="242">
        <v>0</v>
      </c>
      <c r="I49" s="242">
        <v>0</v>
      </c>
    </row>
    <row r="50" spans="1:9" ht="18" customHeight="1" hidden="1">
      <c r="A50" s="246"/>
      <c r="B50" s="246"/>
      <c r="C50" s="246" t="s">
        <v>241</v>
      </c>
      <c r="D50" s="232" t="s">
        <v>242</v>
      </c>
      <c r="E50" s="247"/>
      <c r="F50" s="247"/>
      <c r="G50" s="249">
        <v>0</v>
      </c>
      <c r="H50" s="242">
        <v>0</v>
      </c>
      <c r="I50" s="242">
        <v>0</v>
      </c>
    </row>
    <row r="51" spans="1:9" ht="9" customHeight="1" hidden="1">
      <c r="A51" s="246"/>
      <c r="B51" s="246"/>
      <c r="C51" s="246"/>
      <c r="D51" s="232"/>
      <c r="E51" s="247"/>
      <c r="F51" s="247"/>
      <c r="G51" s="249"/>
      <c r="H51" s="242"/>
      <c r="I51" s="242"/>
    </row>
    <row r="52" spans="1:9" ht="51.75" customHeight="1" hidden="1">
      <c r="A52" s="266">
        <v>756</v>
      </c>
      <c r="B52" s="266"/>
      <c r="C52" s="266"/>
      <c r="D52" s="267" t="s">
        <v>353</v>
      </c>
      <c r="E52" s="268">
        <f>E53+E56+E63+E74+E81</f>
        <v>0</v>
      </c>
      <c r="F52" s="268">
        <f>F53+F56+F63+F74+F81</f>
        <v>0</v>
      </c>
      <c r="G52" s="269">
        <f>G53+G56+G63+G74+G81</f>
        <v>6318740</v>
      </c>
      <c r="H52" s="268">
        <f>H53+H56+H63+H74+H81</f>
        <v>6318740</v>
      </c>
      <c r="I52" s="268">
        <f>I53+I56+I63+I74+I81</f>
        <v>0</v>
      </c>
    </row>
    <row r="53" spans="1:9" ht="21" customHeight="1" hidden="1">
      <c r="A53" s="246"/>
      <c r="B53" s="246">
        <v>75601</v>
      </c>
      <c r="C53" s="246"/>
      <c r="D53" s="232" t="s">
        <v>333</v>
      </c>
      <c r="E53" s="247"/>
      <c r="F53" s="247"/>
      <c r="G53" s="260">
        <f>SUM(G54:G55)</f>
        <v>6700</v>
      </c>
      <c r="H53" s="261">
        <f>SUM(H54:H55)</f>
        <v>6700</v>
      </c>
      <c r="I53" s="261">
        <f>SUM(I54:I55)</f>
        <v>0</v>
      </c>
    </row>
    <row r="54" spans="1:9" ht="32.25" customHeight="1" hidden="1">
      <c r="A54" s="246"/>
      <c r="B54" s="246"/>
      <c r="C54" s="246" t="s">
        <v>47</v>
      </c>
      <c r="D54" s="232" t="s">
        <v>87</v>
      </c>
      <c r="E54" s="247"/>
      <c r="F54" s="247"/>
      <c r="G54" s="249">
        <v>6500</v>
      </c>
      <c r="H54" s="242">
        <v>6500</v>
      </c>
      <c r="I54" s="242">
        <v>0</v>
      </c>
    </row>
    <row r="55" spans="1:9" ht="32.25" customHeight="1" hidden="1">
      <c r="A55" s="246"/>
      <c r="B55" s="246"/>
      <c r="C55" s="246" t="s">
        <v>48</v>
      </c>
      <c r="D55" s="232" t="s">
        <v>88</v>
      </c>
      <c r="E55" s="247"/>
      <c r="F55" s="247"/>
      <c r="G55" s="249">
        <v>200</v>
      </c>
      <c r="H55" s="242">
        <v>200</v>
      </c>
      <c r="I55" s="242">
        <v>0</v>
      </c>
    </row>
    <row r="56" spans="1:9" ht="52.5" customHeight="1" hidden="1">
      <c r="A56" s="246"/>
      <c r="B56" s="246">
        <v>75615</v>
      </c>
      <c r="C56" s="246"/>
      <c r="D56" s="232" t="s">
        <v>354</v>
      </c>
      <c r="E56" s="247">
        <f>SUM(E57:E62)</f>
        <v>0</v>
      </c>
      <c r="F56" s="247">
        <f>SUM(F57:F62)</f>
        <v>0</v>
      </c>
      <c r="G56" s="248">
        <f>SUM(G57:G62)</f>
        <v>1026372</v>
      </c>
      <c r="H56" s="247">
        <f>SUM(H57:H62)</f>
        <v>1026372</v>
      </c>
      <c r="I56" s="247">
        <f>SUM(I57:I62)</f>
        <v>0</v>
      </c>
    </row>
    <row r="57" spans="1:9" ht="21" customHeight="1" hidden="1">
      <c r="A57" s="246"/>
      <c r="B57" s="246"/>
      <c r="C57" s="246" t="s">
        <v>49</v>
      </c>
      <c r="D57" s="232" t="s">
        <v>14</v>
      </c>
      <c r="E57" s="247"/>
      <c r="F57" s="247"/>
      <c r="G57" s="249">
        <v>1010600</v>
      </c>
      <c r="H57" s="242">
        <v>1010600</v>
      </c>
      <c r="I57" s="242">
        <v>0</v>
      </c>
    </row>
    <row r="58" spans="1:9" ht="21" customHeight="1" hidden="1">
      <c r="A58" s="246"/>
      <c r="B58" s="246"/>
      <c r="C58" s="246" t="s">
        <v>50</v>
      </c>
      <c r="D58" s="232" t="s">
        <v>15</v>
      </c>
      <c r="E58" s="247"/>
      <c r="F58" s="247"/>
      <c r="G58" s="249">
        <v>4900</v>
      </c>
      <c r="H58" s="242">
        <v>4900</v>
      </c>
      <c r="I58" s="242">
        <v>0</v>
      </c>
    </row>
    <row r="59" spans="1:9" ht="21" customHeight="1" hidden="1">
      <c r="A59" s="246"/>
      <c r="B59" s="246"/>
      <c r="C59" s="246" t="s">
        <v>51</v>
      </c>
      <c r="D59" s="232" t="s">
        <v>16</v>
      </c>
      <c r="E59" s="247"/>
      <c r="F59" s="247"/>
      <c r="G59" s="249">
        <v>1197</v>
      </c>
      <c r="H59" s="242">
        <v>1197</v>
      </c>
      <c r="I59" s="242">
        <v>0</v>
      </c>
    </row>
    <row r="60" spans="1:9" ht="21" customHeight="1" hidden="1">
      <c r="A60" s="246"/>
      <c r="B60" s="246"/>
      <c r="C60" s="246" t="s">
        <v>52</v>
      </c>
      <c r="D60" s="232" t="s">
        <v>17</v>
      </c>
      <c r="E60" s="247"/>
      <c r="F60" s="247"/>
      <c r="G60" s="249">
        <v>8200</v>
      </c>
      <c r="H60" s="242">
        <v>8200</v>
      </c>
      <c r="I60" s="242">
        <v>0</v>
      </c>
    </row>
    <row r="61" spans="1:9" ht="21" customHeight="1" hidden="1">
      <c r="A61" s="246"/>
      <c r="B61" s="246"/>
      <c r="C61" s="246" t="s">
        <v>53</v>
      </c>
      <c r="D61" s="232" t="s">
        <v>18</v>
      </c>
      <c r="E61" s="247"/>
      <c r="F61" s="247"/>
      <c r="G61" s="249">
        <v>100</v>
      </c>
      <c r="H61" s="242">
        <v>100</v>
      </c>
      <c r="I61" s="242">
        <v>0</v>
      </c>
    </row>
    <row r="62" spans="1:9" ht="21" customHeight="1" hidden="1">
      <c r="A62" s="246"/>
      <c r="B62" s="246"/>
      <c r="C62" s="246" t="s">
        <v>48</v>
      </c>
      <c r="D62" s="232" t="s">
        <v>88</v>
      </c>
      <c r="E62" s="247"/>
      <c r="F62" s="247"/>
      <c r="G62" s="249">
        <v>1375</v>
      </c>
      <c r="H62" s="242">
        <v>1375</v>
      </c>
      <c r="I62" s="242">
        <v>0</v>
      </c>
    </row>
    <row r="63" spans="1:9" ht="46.5" customHeight="1" hidden="1">
      <c r="A63" s="246"/>
      <c r="B63" s="246">
        <v>75616</v>
      </c>
      <c r="C63" s="246"/>
      <c r="D63" s="232" t="s">
        <v>86</v>
      </c>
      <c r="E63" s="247">
        <f>SUM(E64:E73)</f>
        <v>0</v>
      </c>
      <c r="F63" s="247">
        <f>SUM(F64:F73)</f>
        <v>0</v>
      </c>
      <c r="G63" s="248">
        <f>SUM(G64:G73)</f>
        <v>1515716</v>
      </c>
      <c r="H63" s="247">
        <f>SUM(H64:H73)</f>
        <v>1515716</v>
      </c>
      <c r="I63" s="247">
        <f>SUM(I64:I73)</f>
        <v>0</v>
      </c>
    </row>
    <row r="64" spans="1:9" ht="21" customHeight="1" hidden="1">
      <c r="A64" s="246"/>
      <c r="B64" s="246"/>
      <c r="C64" s="246" t="s">
        <v>49</v>
      </c>
      <c r="D64" s="232" t="s">
        <v>14</v>
      </c>
      <c r="E64" s="247"/>
      <c r="F64" s="247"/>
      <c r="G64" s="249">
        <v>1091800</v>
      </c>
      <c r="H64" s="242">
        <v>1091800</v>
      </c>
      <c r="I64" s="242">
        <v>0</v>
      </c>
    </row>
    <row r="65" spans="1:9" ht="21" customHeight="1" hidden="1">
      <c r="A65" s="246"/>
      <c r="B65" s="246"/>
      <c r="C65" s="246" t="s">
        <v>50</v>
      </c>
      <c r="D65" s="232" t="s">
        <v>15</v>
      </c>
      <c r="E65" s="247"/>
      <c r="F65" s="247"/>
      <c r="G65" s="249">
        <v>23600</v>
      </c>
      <c r="H65" s="242">
        <v>23600</v>
      </c>
      <c r="I65" s="242">
        <v>0</v>
      </c>
    </row>
    <row r="66" spans="1:9" ht="21" customHeight="1" hidden="1">
      <c r="A66" s="246"/>
      <c r="B66" s="246"/>
      <c r="C66" s="246" t="s">
        <v>51</v>
      </c>
      <c r="D66" s="232" t="s">
        <v>16</v>
      </c>
      <c r="E66" s="247"/>
      <c r="F66" s="247"/>
      <c r="G66" s="249">
        <v>16</v>
      </c>
      <c r="H66" s="242">
        <v>16</v>
      </c>
      <c r="I66" s="242">
        <v>0</v>
      </c>
    </row>
    <row r="67" spans="1:9" ht="21" customHeight="1" hidden="1">
      <c r="A67" s="246"/>
      <c r="B67" s="246"/>
      <c r="C67" s="246" t="s">
        <v>52</v>
      </c>
      <c r="D67" s="232" t="s">
        <v>17</v>
      </c>
      <c r="E67" s="247"/>
      <c r="F67" s="247"/>
      <c r="G67" s="249">
        <v>164900</v>
      </c>
      <c r="H67" s="242">
        <v>164900</v>
      </c>
      <c r="I67" s="242">
        <v>0</v>
      </c>
    </row>
    <row r="68" spans="1:9" ht="21" customHeight="1" hidden="1">
      <c r="A68" s="246"/>
      <c r="B68" s="246"/>
      <c r="C68" s="246" t="s">
        <v>54</v>
      </c>
      <c r="D68" s="232" t="s">
        <v>19</v>
      </c>
      <c r="E68" s="247"/>
      <c r="F68" s="247"/>
      <c r="G68" s="249">
        <v>16000</v>
      </c>
      <c r="H68" s="242">
        <v>16000</v>
      </c>
      <c r="I68" s="242">
        <v>0</v>
      </c>
    </row>
    <row r="69" spans="1:9" ht="21" customHeight="1" hidden="1">
      <c r="A69" s="246"/>
      <c r="B69" s="246"/>
      <c r="C69" s="246" t="s">
        <v>55</v>
      </c>
      <c r="D69" s="232" t="s">
        <v>335</v>
      </c>
      <c r="E69" s="247"/>
      <c r="F69" s="247"/>
      <c r="G69" s="249">
        <v>13000</v>
      </c>
      <c r="H69" s="242">
        <v>13000</v>
      </c>
      <c r="I69" s="242">
        <v>0</v>
      </c>
    </row>
    <row r="70" spans="1:9" ht="21" customHeight="1" hidden="1">
      <c r="A70" s="246"/>
      <c r="B70" s="246"/>
      <c r="C70" s="246" t="s">
        <v>56</v>
      </c>
      <c r="D70" s="232" t="s">
        <v>20</v>
      </c>
      <c r="E70" s="247"/>
      <c r="F70" s="247"/>
      <c r="G70" s="249">
        <v>100000</v>
      </c>
      <c r="H70" s="242">
        <v>100000</v>
      </c>
      <c r="I70" s="242">
        <v>0</v>
      </c>
    </row>
    <row r="71" spans="1:9" ht="21" customHeight="1" hidden="1">
      <c r="A71" s="246"/>
      <c r="B71" s="246"/>
      <c r="C71" s="246" t="s">
        <v>53</v>
      </c>
      <c r="D71" s="232" t="s">
        <v>21</v>
      </c>
      <c r="E71" s="247"/>
      <c r="F71" s="247"/>
      <c r="G71" s="249">
        <v>100000</v>
      </c>
      <c r="H71" s="242">
        <v>100000</v>
      </c>
      <c r="I71" s="242">
        <v>0</v>
      </c>
    </row>
    <row r="72" spans="1:9" ht="21" customHeight="1" hidden="1">
      <c r="A72" s="246"/>
      <c r="B72" s="246"/>
      <c r="C72" s="246" t="s">
        <v>281</v>
      </c>
      <c r="D72" s="232" t="s">
        <v>282</v>
      </c>
      <c r="E72" s="247"/>
      <c r="F72" s="247"/>
      <c r="G72" s="249">
        <v>0</v>
      </c>
      <c r="H72" s="242">
        <v>0</v>
      </c>
      <c r="I72" s="242">
        <v>0</v>
      </c>
    </row>
    <row r="73" spans="1:9" ht="30.75" customHeight="1" hidden="1">
      <c r="A73" s="246"/>
      <c r="B73" s="246"/>
      <c r="C73" s="246" t="s">
        <v>48</v>
      </c>
      <c r="D73" s="232" t="s">
        <v>88</v>
      </c>
      <c r="E73" s="247"/>
      <c r="F73" s="247"/>
      <c r="G73" s="249">
        <v>6400</v>
      </c>
      <c r="H73" s="242">
        <v>6400</v>
      </c>
      <c r="I73" s="242">
        <v>0</v>
      </c>
    </row>
    <row r="74" spans="1:9" ht="33" customHeight="1" hidden="1">
      <c r="A74" s="246"/>
      <c r="B74" s="246">
        <v>75618</v>
      </c>
      <c r="C74" s="246"/>
      <c r="D74" s="232" t="s">
        <v>355</v>
      </c>
      <c r="E74" s="247">
        <f>SUM(E75:E80)</f>
        <v>0</v>
      </c>
      <c r="F74" s="247">
        <f>SUM(F75:F80)</f>
        <v>0</v>
      </c>
      <c r="G74" s="247">
        <f>SUM(G75:G80)</f>
        <v>442800</v>
      </c>
      <c r="H74" s="247">
        <f>SUM(H75:H80)</f>
        <v>442800</v>
      </c>
      <c r="I74" s="247">
        <f>SUM(I75:I80)</f>
        <v>0</v>
      </c>
    </row>
    <row r="75" spans="1:9" ht="21" customHeight="1" hidden="1">
      <c r="A75" s="246"/>
      <c r="B75" s="246"/>
      <c r="C75" s="246" t="s">
        <v>57</v>
      </c>
      <c r="D75" s="232" t="s">
        <v>22</v>
      </c>
      <c r="E75" s="247"/>
      <c r="F75" s="247">
        <v>0</v>
      </c>
      <c r="G75" s="249">
        <v>300000</v>
      </c>
      <c r="H75" s="242">
        <v>300000</v>
      </c>
      <c r="I75" s="242">
        <v>0</v>
      </c>
    </row>
    <row r="76" spans="1:9" ht="30.75" customHeight="1" hidden="1">
      <c r="A76" s="246"/>
      <c r="B76" s="246"/>
      <c r="C76" s="246" t="s">
        <v>58</v>
      </c>
      <c r="D76" s="232" t="s">
        <v>356</v>
      </c>
      <c r="E76" s="247"/>
      <c r="F76" s="247"/>
      <c r="G76" s="249">
        <v>127000</v>
      </c>
      <c r="H76" s="242">
        <v>127000</v>
      </c>
      <c r="I76" s="242">
        <v>0</v>
      </c>
    </row>
    <row r="77" spans="1:9" ht="30" customHeight="1" hidden="1">
      <c r="A77" s="246"/>
      <c r="B77" s="246"/>
      <c r="C77" s="246" t="s">
        <v>67</v>
      </c>
      <c r="D77" s="232" t="s">
        <v>357</v>
      </c>
      <c r="E77" s="247"/>
      <c r="F77" s="247"/>
      <c r="G77" s="249">
        <v>12500</v>
      </c>
      <c r="H77" s="242">
        <v>12500</v>
      </c>
      <c r="I77" s="242">
        <v>0</v>
      </c>
    </row>
    <row r="78" spans="1:9" ht="21" customHeight="1" hidden="1">
      <c r="A78" s="246"/>
      <c r="B78" s="246"/>
      <c r="C78" s="246" t="s">
        <v>59</v>
      </c>
      <c r="D78" s="232" t="s">
        <v>23</v>
      </c>
      <c r="E78" s="247"/>
      <c r="F78" s="247"/>
      <c r="G78" s="249">
        <v>0</v>
      </c>
      <c r="H78" s="242">
        <v>0</v>
      </c>
      <c r="I78" s="242">
        <v>0</v>
      </c>
    </row>
    <row r="79" spans="1:9" ht="21" customHeight="1" hidden="1">
      <c r="A79" s="246"/>
      <c r="B79" s="246"/>
      <c r="C79" s="246" t="s">
        <v>69</v>
      </c>
      <c r="D79" s="232" t="s">
        <v>68</v>
      </c>
      <c r="E79" s="247"/>
      <c r="F79" s="247"/>
      <c r="G79" s="249">
        <v>3300</v>
      </c>
      <c r="H79" s="242">
        <v>3300</v>
      </c>
      <c r="I79" s="242">
        <v>0</v>
      </c>
    </row>
    <row r="80" spans="1:9" ht="18" customHeight="1" hidden="1">
      <c r="A80" s="246"/>
      <c r="B80" s="246"/>
      <c r="C80" s="246" t="s">
        <v>44</v>
      </c>
      <c r="D80" s="232" t="s">
        <v>10</v>
      </c>
      <c r="E80" s="247"/>
      <c r="F80" s="247"/>
      <c r="G80" s="249">
        <v>0</v>
      </c>
      <c r="H80" s="242">
        <v>0</v>
      </c>
      <c r="I80" s="242">
        <v>0</v>
      </c>
    </row>
    <row r="81" spans="1:9" ht="30.75" customHeight="1" hidden="1">
      <c r="A81" s="246"/>
      <c r="B81" s="246">
        <v>75621</v>
      </c>
      <c r="C81" s="246"/>
      <c r="D81" s="232" t="s">
        <v>24</v>
      </c>
      <c r="E81" s="247">
        <f>E82+E83</f>
        <v>0</v>
      </c>
      <c r="F81" s="247">
        <f>F82+F83</f>
        <v>0</v>
      </c>
      <c r="G81" s="248">
        <f>SUM(G82:G83)</f>
        <v>3327152</v>
      </c>
      <c r="H81" s="247">
        <f>SUM(H82:H83)</f>
        <v>3327152</v>
      </c>
      <c r="I81" s="247">
        <f>SUM(I82:I83)</f>
        <v>0</v>
      </c>
    </row>
    <row r="82" spans="1:9" ht="21" customHeight="1" hidden="1">
      <c r="A82" s="246"/>
      <c r="B82" s="246"/>
      <c r="C82" s="246" t="s">
        <v>60</v>
      </c>
      <c r="D82" s="232" t="s">
        <v>25</v>
      </c>
      <c r="E82" s="247"/>
      <c r="F82" s="247"/>
      <c r="G82" s="249">
        <v>3327152</v>
      </c>
      <c r="H82" s="242">
        <v>3327152</v>
      </c>
      <c r="I82" s="242">
        <v>0</v>
      </c>
    </row>
    <row r="83" spans="1:9" ht="21" customHeight="1" hidden="1">
      <c r="A83" s="246"/>
      <c r="B83" s="246"/>
      <c r="C83" s="246" t="s">
        <v>61</v>
      </c>
      <c r="D83" s="232" t="s">
        <v>26</v>
      </c>
      <c r="E83" s="247"/>
      <c r="F83" s="247"/>
      <c r="G83" s="249">
        <v>0</v>
      </c>
      <c r="H83" s="242">
        <v>0</v>
      </c>
      <c r="I83" s="242">
        <v>0</v>
      </c>
    </row>
    <row r="84" spans="1:9" ht="12" customHeight="1" hidden="1">
      <c r="A84" s="270"/>
      <c r="B84" s="270"/>
      <c r="C84" s="270"/>
      <c r="D84" s="271"/>
      <c r="E84" s="233"/>
      <c r="F84" s="233"/>
      <c r="G84" s="272"/>
      <c r="H84" s="243"/>
      <c r="I84" s="243"/>
    </row>
    <row r="85" spans="1:9" ht="25.5" customHeight="1" hidden="1">
      <c r="A85" s="244">
        <v>758</v>
      </c>
      <c r="B85" s="244"/>
      <c r="C85" s="244"/>
      <c r="D85" s="236" t="s">
        <v>27</v>
      </c>
      <c r="E85" s="237">
        <f>E86+E88+E90+E92+E94</f>
        <v>0</v>
      </c>
      <c r="F85" s="237">
        <f>F86+F88+F90+F92+F94</f>
        <v>0</v>
      </c>
      <c r="G85" s="273">
        <f>SUM(G86,G92,G94,G90)</f>
        <v>3996049</v>
      </c>
      <c r="H85" s="274">
        <f>SUM(H86,H92,H94,H90)</f>
        <v>3996049</v>
      </c>
      <c r="I85" s="274">
        <f>SUM(I86,I92,I94,I90)</f>
        <v>0</v>
      </c>
    </row>
    <row r="86" spans="1:9" ht="24" customHeight="1" hidden="1">
      <c r="A86" s="246"/>
      <c r="B86" s="246">
        <v>75801</v>
      </c>
      <c r="C86" s="246"/>
      <c r="D86" s="232" t="s">
        <v>89</v>
      </c>
      <c r="E86" s="247">
        <f>E87</f>
        <v>0</v>
      </c>
      <c r="F86" s="247">
        <f>F87</f>
        <v>0</v>
      </c>
      <c r="G86" s="249">
        <f>SUM(G87)</f>
        <v>3802604</v>
      </c>
      <c r="H86" s="275">
        <f>SUM(H87)</f>
        <v>3802604</v>
      </c>
      <c r="I86" s="275">
        <f>SUM(I87)</f>
        <v>0</v>
      </c>
    </row>
    <row r="87" spans="1:9" ht="24" customHeight="1" hidden="1">
      <c r="A87" s="246"/>
      <c r="B87" s="246"/>
      <c r="C87" s="246" t="s">
        <v>62</v>
      </c>
      <c r="D87" s="232" t="s">
        <v>28</v>
      </c>
      <c r="E87" s="247"/>
      <c r="F87" s="247">
        <v>0</v>
      </c>
      <c r="G87" s="249">
        <v>3802604</v>
      </c>
      <c r="H87" s="242">
        <v>3802604</v>
      </c>
      <c r="I87" s="242">
        <v>0</v>
      </c>
    </row>
    <row r="88" spans="1:9" ht="21" customHeight="1" hidden="1">
      <c r="A88" s="246"/>
      <c r="B88" s="246" t="s">
        <v>289</v>
      </c>
      <c r="C88" s="246"/>
      <c r="D88" s="262" t="s">
        <v>290</v>
      </c>
      <c r="E88" s="251">
        <f>E89</f>
        <v>0</v>
      </c>
      <c r="F88" s="251">
        <f>F89</f>
        <v>0</v>
      </c>
      <c r="G88" s="249">
        <v>0</v>
      </c>
      <c r="H88" s="242">
        <v>0</v>
      </c>
      <c r="I88" s="242">
        <v>0</v>
      </c>
    </row>
    <row r="89" spans="1:9" ht="21" customHeight="1" hidden="1">
      <c r="A89" s="246"/>
      <c r="B89" s="246"/>
      <c r="C89" s="246" t="s">
        <v>62</v>
      </c>
      <c r="D89" s="232" t="s">
        <v>28</v>
      </c>
      <c r="E89" s="247"/>
      <c r="F89" s="247"/>
      <c r="G89" s="249">
        <v>0</v>
      </c>
      <c r="H89" s="242">
        <v>0</v>
      </c>
      <c r="I89" s="242">
        <v>0</v>
      </c>
    </row>
    <row r="90" spans="1:9" ht="21" customHeight="1" hidden="1">
      <c r="A90" s="246"/>
      <c r="B90" s="246" t="s">
        <v>318</v>
      </c>
      <c r="C90" s="246"/>
      <c r="D90" s="232" t="s">
        <v>319</v>
      </c>
      <c r="E90" s="247">
        <f>E91</f>
        <v>0</v>
      </c>
      <c r="F90" s="247">
        <f>F91</f>
        <v>0</v>
      </c>
      <c r="G90" s="249">
        <f>G91</f>
        <v>31645</v>
      </c>
      <c r="H90" s="275">
        <f>H91</f>
        <v>31645</v>
      </c>
      <c r="I90" s="275">
        <f>I91</f>
        <v>0</v>
      </c>
    </row>
    <row r="91" spans="1:9" ht="21" customHeight="1" hidden="1">
      <c r="A91" s="246"/>
      <c r="B91" s="246"/>
      <c r="C91" s="246" t="s">
        <v>62</v>
      </c>
      <c r="D91" s="232" t="s">
        <v>28</v>
      </c>
      <c r="E91" s="247"/>
      <c r="F91" s="247"/>
      <c r="G91" s="249">
        <v>31645</v>
      </c>
      <c r="H91" s="242">
        <v>31645</v>
      </c>
      <c r="I91" s="242">
        <v>0</v>
      </c>
    </row>
    <row r="92" spans="1:9" ht="24" customHeight="1" hidden="1">
      <c r="A92" s="246"/>
      <c r="B92" s="246" t="s">
        <v>100</v>
      </c>
      <c r="C92" s="246"/>
      <c r="D92" s="232" t="s">
        <v>99</v>
      </c>
      <c r="E92" s="247">
        <f>E93</f>
        <v>0</v>
      </c>
      <c r="F92" s="247">
        <f>F93</f>
        <v>0</v>
      </c>
      <c r="G92" s="248">
        <f>G93</f>
        <v>40400</v>
      </c>
      <c r="H92" s="247">
        <f>H93</f>
        <v>40400</v>
      </c>
      <c r="I92" s="247">
        <f>I93</f>
        <v>0</v>
      </c>
    </row>
    <row r="93" spans="1:9" ht="21" customHeight="1" hidden="1">
      <c r="A93" s="246"/>
      <c r="B93" s="246"/>
      <c r="C93" s="246" t="s">
        <v>44</v>
      </c>
      <c r="D93" s="232" t="s">
        <v>10</v>
      </c>
      <c r="E93" s="247"/>
      <c r="F93" s="247"/>
      <c r="G93" s="249">
        <v>40400</v>
      </c>
      <c r="H93" s="242">
        <v>40400</v>
      </c>
      <c r="I93" s="242">
        <v>0</v>
      </c>
    </row>
    <row r="94" spans="1:9" ht="21" customHeight="1" hidden="1">
      <c r="A94" s="246"/>
      <c r="B94" s="246" t="s">
        <v>71</v>
      </c>
      <c r="C94" s="246"/>
      <c r="D94" s="232" t="s">
        <v>70</v>
      </c>
      <c r="E94" s="247">
        <f>E95</f>
        <v>0</v>
      </c>
      <c r="F94" s="247">
        <f>F95</f>
        <v>0</v>
      </c>
      <c r="G94" s="248">
        <f>G95</f>
        <v>121400</v>
      </c>
      <c r="H94" s="247">
        <f>H95</f>
        <v>121400</v>
      </c>
      <c r="I94" s="247">
        <f>I95</f>
        <v>0</v>
      </c>
    </row>
    <row r="95" spans="1:9" ht="21" customHeight="1" hidden="1">
      <c r="A95" s="246"/>
      <c r="B95" s="246"/>
      <c r="C95" s="246" t="s">
        <v>62</v>
      </c>
      <c r="D95" s="232" t="s">
        <v>28</v>
      </c>
      <c r="E95" s="247"/>
      <c r="F95" s="247"/>
      <c r="G95" s="249">
        <v>121400</v>
      </c>
      <c r="H95" s="242">
        <v>121400</v>
      </c>
      <c r="I95" s="242">
        <v>0</v>
      </c>
    </row>
    <row r="96" spans="1:9" ht="12.75" customHeight="1" hidden="1">
      <c r="A96" s="246"/>
      <c r="B96" s="246"/>
      <c r="C96" s="246"/>
      <c r="D96" s="232"/>
      <c r="E96" s="247"/>
      <c r="F96" s="247"/>
      <c r="G96" s="249"/>
      <c r="H96" s="242"/>
      <c r="I96" s="242"/>
    </row>
    <row r="97" spans="1:9" ht="24" customHeight="1" hidden="1">
      <c r="A97" s="266">
        <v>801</v>
      </c>
      <c r="B97" s="266"/>
      <c r="C97" s="266"/>
      <c r="D97" s="267" t="s">
        <v>29</v>
      </c>
      <c r="E97" s="268">
        <f>E98+E107+E109+E116+E122+E125+E128</f>
        <v>0</v>
      </c>
      <c r="F97" s="268">
        <f>F98+F107+F109+F116+F122+F125+F128</f>
        <v>0</v>
      </c>
      <c r="G97" s="268">
        <f>G98+G107+G109+G116+G122+G125+G128</f>
        <v>735800</v>
      </c>
      <c r="H97" s="268">
        <f>H98+H107+H109+H116+H122+H125+H128</f>
        <v>735800</v>
      </c>
      <c r="I97" s="268">
        <f>I98+I107+I109+I116+I122+I125+I128</f>
        <v>0</v>
      </c>
    </row>
    <row r="98" spans="1:9" ht="24" customHeight="1" hidden="1">
      <c r="A98" s="246"/>
      <c r="B98" s="246">
        <v>80101</v>
      </c>
      <c r="C98" s="246"/>
      <c r="D98" s="232" t="s">
        <v>30</v>
      </c>
      <c r="E98" s="247">
        <f>SUM(E99:E106)</f>
        <v>0</v>
      </c>
      <c r="F98" s="247">
        <f>SUM(F99:F106)</f>
        <v>0</v>
      </c>
      <c r="G98" s="247">
        <f>SUM(G99:G106)</f>
        <v>69458</v>
      </c>
      <c r="H98" s="247">
        <f>SUM(H99:H106)</f>
        <v>69458</v>
      </c>
      <c r="I98" s="247">
        <f>SUM(I99:I106)</f>
        <v>0</v>
      </c>
    </row>
    <row r="99" spans="1:9" ht="21" customHeight="1" hidden="1">
      <c r="A99" s="246"/>
      <c r="B99" s="246"/>
      <c r="C99" s="246" t="s">
        <v>69</v>
      </c>
      <c r="D99" s="232" t="s">
        <v>68</v>
      </c>
      <c r="E99" s="247"/>
      <c r="F99" s="247"/>
      <c r="G99" s="248">
        <v>97</v>
      </c>
      <c r="H99" s="247">
        <v>97</v>
      </c>
      <c r="I99" s="247">
        <v>0</v>
      </c>
    </row>
    <row r="100" spans="1:9" ht="49.5" customHeight="1" hidden="1">
      <c r="A100" s="246"/>
      <c r="B100" s="246"/>
      <c r="C100" s="246" t="s">
        <v>46</v>
      </c>
      <c r="D100" s="232" t="s">
        <v>350</v>
      </c>
      <c r="E100" s="247"/>
      <c r="F100" s="247"/>
      <c r="G100" s="260">
        <v>12510</v>
      </c>
      <c r="H100" s="242">
        <v>12510</v>
      </c>
      <c r="I100" s="242">
        <v>0</v>
      </c>
    </row>
    <row r="101" spans="1:9" ht="21" customHeight="1" hidden="1">
      <c r="A101" s="246"/>
      <c r="B101" s="246"/>
      <c r="C101" s="246" t="s">
        <v>63</v>
      </c>
      <c r="D101" s="232" t="s">
        <v>34</v>
      </c>
      <c r="E101" s="247"/>
      <c r="F101" s="247"/>
      <c r="G101" s="249">
        <v>2504</v>
      </c>
      <c r="H101" s="242">
        <v>2504</v>
      </c>
      <c r="I101" s="242">
        <v>0</v>
      </c>
    </row>
    <row r="102" spans="1:9" ht="21" customHeight="1" hidden="1">
      <c r="A102" s="246"/>
      <c r="B102" s="246"/>
      <c r="C102" s="246" t="s">
        <v>44</v>
      </c>
      <c r="D102" s="232" t="s">
        <v>10</v>
      </c>
      <c r="E102" s="247"/>
      <c r="F102" s="247"/>
      <c r="G102" s="249">
        <v>19</v>
      </c>
      <c r="H102" s="242">
        <v>19</v>
      </c>
      <c r="I102" s="242">
        <v>0</v>
      </c>
    </row>
    <row r="103" spans="1:9" ht="21" customHeight="1" hidden="1">
      <c r="A103" s="246"/>
      <c r="B103" s="246"/>
      <c r="C103" s="246" t="s">
        <v>310</v>
      </c>
      <c r="D103" s="232" t="s">
        <v>10</v>
      </c>
      <c r="E103" s="247"/>
      <c r="F103" s="247"/>
      <c r="G103" s="249">
        <v>120</v>
      </c>
      <c r="H103" s="242">
        <v>120</v>
      </c>
      <c r="I103" s="242">
        <v>0</v>
      </c>
    </row>
    <row r="104" spans="1:9" ht="21" customHeight="1" hidden="1">
      <c r="A104" s="246"/>
      <c r="B104" s="246"/>
      <c r="C104" s="246" t="s">
        <v>262</v>
      </c>
      <c r="D104" s="232" t="s">
        <v>320</v>
      </c>
      <c r="E104" s="247"/>
      <c r="F104" s="247"/>
      <c r="G104" s="249">
        <v>6154</v>
      </c>
      <c r="H104" s="242">
        <v>6154</v>
      </c>
      <c r="I104" s="242">
        <v>0</v>
      </c>
    </row>
    <row r="105" spans="1:9" ht="21" customHeight="1" hidden="1">
      <c r="A105" s="246"/>
      <c r="B105" s="246"/>
      <c r="C105" s="246" t="s">
        <v>227</v>
      </c>
      <c r="D105" s="232" t="s">
        <v>228</v>
      </c>
      <c r="E105" s="247"/>
      <c r="F105" s="247"/>
      <c r="G105" s="249">
        <v>54</v>
      </c>
      <c r="H105" s="242">
        <v>54</v>
      </c>
      <c r="I105" s="242">
        <v>0</v>
      </c>
    </row>
    <row r="106" spans="1:9" ht="32.25" customHeight="1" hidden="1">
      <c r="A106" s="246"/>
      <c r="B106" s="246"/>
      <c r="C106" s="246" t="s">
        <v>323</v>
      </c>
      <c r="D106" s="232" t="s">
        <v>359</v>
      </c>
      <c r="E106" s="247"/>
      <c r="F106" s="247"/>
      <c r="G106" s="249">
        <v>48000</v>
      </c>
      <c r="H106" s="242">
        <v>48000</v>
      </c>
      <c r="I106" s="242">
        <v>0</v>
      </c>
    </row>
    <row r="107" spans="1:9" ht="26.25" customHeight="1" hidden="1">
      <c r="A107" s="246"/>
      <c r="B107" s="246" t="s">
        <v>182</v>
      </c>
      <c r="C107" s="246"/>
      <c r="D107" s="276" t="s">
        <v>358</v>
      </c>
      <c r="E107" s="277"/>
      <c r="F107" s="277"/>
      <c r="G107" s="248">
        <f>G108</f>
        <v>112612</v>
      </c>
      <c r="H107" s="247">
        <f>H108</f>
        <v>112612</v>
      </c>
      <c r="I107" s="247">
        <f>I108</f>
        <v>0</v>
      </c>
    </row>
    <row r="108" spans="1:9" ht="34.5" customHeight="1" hidden="1">
      <c r="A108" s="246"/>
      <c r="B108" s="246"/>
      <c r="C108" s="246" t="s">
        <v>203</v>
      </c>
      <c r="D108" s="232" t="s">
        <v>245</v>
      </c>
      <c r="E108" s="247"/>
      <c r="F108" s="247"/>
      <c r="G108" s="249">
        <v>112612</v>
      </c>
      <c r="H108" s="242">
        <v>112612</v>
      </c>
      <c r="I108" s="242">
        <v>0</v>
      </c>
    </row>
    <row r="109" spans="1:9" ht="21" customHeight="1" hidden="1">
      <c r="A109" s="246"/>
      <c r="B109" s="246" t="s">
        <v>73</v>
      </c>
      <c r="C109" s="246"/>
      <c r="D109" s="232" t="s">
        <v>72</v>
      </c>
      <c r="E109" s="247">
        <f>SUM(E110:E115)</f>
        <v>0</v>
      </c>
      <c r="F109" s="247">
        <f>SUM(F110:F115)</f>
        <v>0</v>
      </c>
      <c r="G109" s="249">
        <f>SUM(G110:G115)</f>
        <v>356928</v>
      </c>
      <c r="H109" s="275">
        <f>SUM(H110:H115)</f>
        <v>356928</v>
      </c>
      <c r="I109" s="275">
        <f>SUM(I110:I115)</f>
        <v>0</v>
      </c>
    </row>
    <row r="110" spans="1:9" ht="21" customHeight="1" hidden="1">
      <c r="A110" s="246"/>
      <c r="B110" s="246"/>
      <c r="C110" s="246" t="s">
        <v>63</v>
      </c>
      <c r="D110" s="232" t="s">
        <v>34</v>
      </c>
      <c r="E110" s="247"/>
      <c r="F110" s="247"/>
      <c r="G110" s="249">
        <v>225600</v>
      </c>
      <c r="H110" s="242">
        <v>225600</v>
      </c>
      <c r="I110" s="242">
        <v>0</v>
      </c>
    </row>
    <row r="111" spans="1:9" ht="21" customHeight="1" hidden="1">
      <c r="A111" s="246"/>
      <c r="B111" s="246"/>
      <c r="C111" s="246" t="s">
        <v>44</v>
      </c>
      <c r="D111" s="232" t="s">
        <v>10</v>
      </c>
      <c r="E111" s="247"/>
      <c r="F111" s="247"/>
      <c r="G111" s="249">
        <v>300</v>
      </c>
      <c r="H111" s="242">
        <v>300</v>
      </c>
      <c r="I111" s="242">
        <v>0</v>
      </c>
    </row>
    <row r="112" spans="1:9" ht="21" customHeight="1" hidden="1">
      <c r="A112" s="246"/>
      <c r="B112" s="246"/>
      <c r="C112" s="246" t="s">
        <v>262</v>
      </c>
      <c r="D112" s="232" t="s">
        <v>263</v>
      </c>
      <c r="E112" s="247"/>
      <c r="F112" s="247"/>
      <c r="G112" s="249">
        <v>480</v>
      </c>
      <c r="H112" s="242">
        <v>480</v>
      </c>
      <c r="I112" s="242">
        <v>0</v>
      </c>
    </row>
    <row r="113" spans="1:9" ht="18" customHeight="1" hidden="1">
      <c r="A113" s="246"/>
      <c r="B113" s="246"/>
      <c r="C113" s="246" t="s">
        <v>227</v>
      </c>
      <c r="D113" s="232" t="s">
        <v>228</v>
      </c>
      <c r="E113" s="247"/>
      <c r="F113" s="247"/>
      <c r="G113" s="249">
        <v>0</v>
      </c>
      <c r="H113" s="242">
        <v>0</v>
      </c>
      <c r="I113" s="242">
        <v>0</v>
      </c>
    </row>
    <row r="114" spans="1:9" ht="34.5" customHeight="1" hidden="1">
      <c r="A114" s="246"/>
      <c r="B114" s="246"/>
      <c r="C114" s="246" t="s">
        <v>203</v>
      </c>
      <c r="D114" s="232" t="s">
        <v>245</v>
      </c>
      <c r="E114" s="247"/>
      <c r="F114" s="247"/>
      <c r="G114" s="249">
        <v>130548</v>
      </c>
      <c r="H114" s="242">
        <v>130548</v>
      </c>
      <c r="I114" s="242">
        <v>0</v>
      </c>
    </row>
    <row r="115" spans="1:9" ht="64.5" customHeight="1" hidden="1">
      <c r="A115" s="246"/>
      <c r="B115" s="246"/>
      <c r="C115" s="239" t="s">
        <v>305</v>
      </c>
      <c r="D115" s="240" t="s">
        <v>306</v>
      </c>
      <c r="E115" s="241"/>
      <c r="F115" s="241"/>
      <c r="G115" s="249">
        <v>0</v>
      </c>
      <c r="H115" s="242">
        <v>0</v>
      </c>
      <c r="I115" s="242">
        <v>0</v>
      </c>
    </row>
    <row r="116" spans="1:9" ht="21" customHeight="1" hidden="1">
      <c r="A116" s="246"/>
      <c r="B116" s="246" t="s">
        <v>183</v>
      </c>
      <c r="C116" s="246"/>
      <c r="D116" s="232" t="s">
        <v>31</v>
      </c>
      <c r="E116" s="247">
        <f>SUM(E117:E121)</f>
        <v>0</v>
      </c>
      <c r="F116" s="247">
        <f>SUM(F117:F121)</f>
        <v>0</v>
      </c>
      <c r="G116" s="247">
        <f>SUM(G117:G121)</f>
        <v>84658</v>
      </c>
      <c r="H116" s="247">
        <f>SUM(H117:H121)</f>
        <v>84658</v>
      </c>
      <c r="I116" s="247">
        <f>SUM(I117:I121)</f>
        <v>0</v>
      </c>
    </row>
    <row r="117" spans="1:9" ht="45.75" customHeight="1" hidden="1">
      <c r="A117" s="246"/>
      <c r="B117" s="246"/>
      <c r="C117" s="246" t="s">
        <v>46</v>
      </c>
      <c r="D117" s="278" t="s">
        <v>350</v>
      </c>
      <c r="E117" s="247"/>
      <c r="F117" s="279"/>
      <c r="G117" s="249">
        <v>715</v>
      </c>
      <c r="H117" s="242">
        <v>715</v>
      </c>
      <c r="I117" s="242">
        <v>0</v>
      </c>
    </row>
    <row r="118" spans="1:9" ht="21" customHeight="1" hidden="1">
      <c r="A118" s="246"/>
      <c r="B118" s="246"/>
      <c r="C118" s="246" t="s">
        <v>63</v>
      </c>
      <c r="D118" s="232" t="s">
        <v>34</v>
      </c>
      <c r="E118" s="247"/>
      <c r="F118" s="247"/>
      <c r="G118" s="249">
        <v>0</v>
      </c>
      <c r="H118" s="242">
        <v>0</v>
      </c>
      <c r="I118" s="242">
        <v>0</v>
      </c>
    </row>
    <row r="119" spans="1:9" ht="21" customHeight="1" hidden="1">
      <c r="A119" s="246"/>
      <c r="B119" s="246"/>
      <c r="C119" s="246" t="s">
        <v>310</v>
      </c>
      <c r="D119" s="232" t="s">
        <v>10</v>
      </c>
      <c r="E119" s="247"/>
      <c r="F119" s="247"/>
      <c r="G119" s="249">
        <v>286</v>
      </c>
      <c r="H119" s="242">
        <v>286</v>
      </c>
      <c r="I119" s="242">
        <v>0</v>
      </c>
    </row>
    <row r="120" spans="1:9" ht="18" customHeight="1" hidden="1">
      <c r="A120" s="246"/>
      <c r="B120" s="246"/>
      <c r="C120" s="246" t="s">
        <v>227</v>
      </c>
      <c r="D120" s="232" t="s">
        <v>228</v>
      </c>
      <c r="E120" s="247"/>
      <c r="F120" s="247"/>
      <c r="G120" s="249">
        <v>0</v>
      </c>
      <c r="H120" s="242">
        <v>0</v>
      </c>
      <c r="I120" s="242">
        <v>0</v>
      </c>
    </row>
    <row r="121" spans="1:9" ht="29.25" customHeight="1" hidden="1">
      <c r="A121" s="246"/>
      <c r="B121" s="246"/>
      <c r="C121" s="246" t="s">
        <v>323</v>
      </c>
      <c r="D121" s="232" t="s">
        <v>359</v>
      </c>
      <c r="E121" s="247"/>
      <c r="F121" s="247"/>
      <c r="G121" s="249">
        <f>19657+64000</f>
        <v>83657</v>
      </c>
      <c r="H121" s="242">
        <v>83657</v>
      </c>
      <c r="I121" s="242">
        <v>0</v>
      </c>
    </row>
    <row r="122" spans="1:9" ht="31.5" customHeight="1" hidden="1">
      <c r="A122" s="246"/>
      <c r="B122" s="246" t="s">
        <v>85</v>
      </c>
      <c r="C122" s="246"/>
      <c r="D122" s="280" t="s">
        <v>103</v>
      </c>
      <c r="E122" s="247"/>
      <c r="F122" s="247"/>
      <c r="G122" s="249">
        <f>SUM(G123)</f>
        <v>0</v>
      </c>
      <c r="H122" s="242"/>
      <c r="I122" s="242"/>
    </row>
    <row r="123" spans="1:9" ht="18" customHeight="1" hidden="1">
      <c r="A123" s="246"/>
      <c r="B123" s="246"/>
      <c r="C123" s="246" t="s">
        <v>44</v>
      </c>
      <c r="D123" s="232" t="s">
        <v>10</v>
      </c>
      <c r="E123" s="247"/>
      <c r="F123" s="247"/>
      <c r="G123" s="249">
        <v>0</v>
      </c>
      <c r="H123" s="242"/>
      <c r="I123" s="242"/>
    </row>
    <row r="124" spans="1:9" ht="18" customHeight="1" hidden="1">
      <c r="A124" s="246"/>
      <c r="B124" s="246"/>
      <c r="C124" s="246" t="s">
        <v>227</v>
      </c>
      <c r="D124" s="232" t="s">
        <v>228</v>
      </c>
      <c r="E124" s="247"/>
      <c r="F124" s="247"/>
      <c r="G124" s="249">
        <v>0</v>
      </c>
      <c r="H124" s="242"/>
      <c r="I124" s="242"/>
    </row>
    <row r="125" spans="1:9" ht="24" customHeight="1" hidden="1">
      <c r="A125" s="246"/>
      <c r="B125" s="246" t="s">
        <v>321</v>
      </c>
      <c r="C125" s="246"/>
      <c r="D125" s="232" t="s">
        <v>322</v>
      </c>
      <c r="E125" s="247">
        <f>E126+E127</f>
        <v>0</v>
      </c>
      <c r="F125" s="247">
        <f>F126+F127</f>
        <v>0</v>
      </c>
      <c r="G125" s="247">
        <f>G126+G127</f>
        <v>112012</v>
      </c>
      <c r="H125" s="247">
        <f>H126+H127</f>
        <v>112012</v>
      </c>
      <c r="I125" s="247">
        <f>I126+I127</f>
        <v>0</v>
      </c>
    </row>
    <row r="126" spans="1:9" ht="21" customHeight="1" hidden="1">
      <c r="A126" s="246"/>
      <c r="B126" s="246"/>
      <c r="C126" s="246" t="s">
        <v>63</v>
      </c>
      <c r="D126" s="232" t="s">
        <v>34</v>
      </c>
      <c r="E126" s="247"/>
      <c r="F126" s="247"/>
      <c r="G126" s="249">
        <v>112000</v>
      </c>
      <c r="H126" s="242">
        <v>112000</v>
      </c>
      <c r="I126" s="242">
        <v>0</v>
      </c>
    </row>
    <row r="127" spans="1:9" ht="21" customHeight="1" hidden="1">
      <c r="A127" s="246"/>
      <c r="B127" s="246"/>
      <c r="C127" s="246" t="s">
        <v>44</v>
      </c>
      <c r="D127" s="232" t="s">
        <v>10</v>
      </c>
      <c r="E127" s="247"/>
      <c r="F127" s="247"/>
      <c r="G127" s="249">
        <v>12</v>
      </c>
      <c r="H127" s="242">
        <v>12</v>
      </c>
      <c r="I127" s="242"/>
    </row>
    <row r="128" spans="1:9" ht="23.25" customHeight="1" hidden="1">
      <c r="A128" s="246"/>
      <c r="B128" s="246" t="s">
        <v>231</v>
      </c>
      <c r="C128" s="246"/>
      <c r="D128" s="232" t="s">
        <v>9</v>
      </c>
      <c r="E128" s="247">
        <f>E129</f>
        <v>0</v>
      </c>
      <c r="F128" s="247">
        <f>F129</f>
        <v>0</v>
      </c>
      <c r="G128" s="247">
        <f>G129</f>
        <v>132</v>
      </c>
      <c r="H128" s="247">
        <f>H129</f>
        <v>132</v>
      </c>
      <c r="I128" s="247">
        <f>I129</f>
        <v>0</v>
      </c>
    </row>
    <row r="129" spans="1:9" ht="31.5" customHeight="1" hidden="1">
      <c r="A129" s="246"/>
      <c r="B129" s="246"/>
      <c r="C129" s="246" t="s">
        <v>64</v>
      </c>
      <c r="D129" s="281" t="s">
        <v>91</v>
      </c>
      <c r="E129" s="282"/>
      <c r="F129" s="282"/>
      <c r="G129" s="249">
        <v>132</v>
      </c>
      <c r="H129" s="242">
        <v>132</v>
      </c>
      <c r="I129" s="242">
        <v>0</v>
      </c>
    </row>
    <row r="130" spans="1:9" ht="21.75" customHeight="1" hidden="1">
      <c r="A130" s="252" t="s">
        <v>311</v>
      </c>
      <c r="B130" s="252"/>
      <c r="C130" s="252"/>
      <c r="D130" s="253" t="s">
        <v>205</v>
      </c>
      <c r="E130" s="254">
        <f>E131</f>
        <v>0</v>
      </c>
      <c r="F130" s="254">
        <f>F131</f>
        <v>0</v>
      </c>
      <c r="G130" s="254">
        <f>G131</f>
        <v>2850</v>
      </c>
      <c r="H130" s="254">
        <f>H131</f>
        <v>2850</v>
      </c>
      <c r="I130" s="254">
        <f>I131</f>
        <v>0</v>
      </c>
    </row>
    <row r="131" spans="1:9" ht="21" customHeight="1" hidden="1">
      <c r="A131" s="246"/>
      <c r="B131" s="246" t="s">
        <v>312</v>
      </c>
      <c r="C131" s="246"/>
      <c r="D131" s="232" t="s">
        <v>207</v>
      </c>
      <c r="E131" s="247">
        <f>E132+E134+E133</f>
        <v>0</v>
      </c>
      <c r="F131" s="247">
        <f>F132+F134+F133</f>
        <v>0</v>
      </c>
      <c r="G131" s="247">
        <f>G132+G134+G133</f>
        <v>2850</v>
      </c>
      <c r="H131" s="247">
        <f>H132+H134+H133</f>
        <v>2850</v>
      </c>
      <c r="I131" s="247">
        <f>I132+I134+I133</f>
        <v>0</v>
      </c>
    </row>
    <row r="132" spans="1:9" ht="21" customHeight="1" hidden="1">
      <c r="A132" s="246"/>
      <c r="B132" s="246"/>
      <c r="C132" s="246" t="s">
        <v>69</v>
      </c>
      <c r="D132" s="232" t="s">
        <v>68</v>
      </c>
      <c r="E132" s="247"/>
      <c r="F132" s="247"/>
      <c r="G132" s="249">
        <v>0</v>
      </c>
      <c r="H132" s="242">
        <v>0</v>
      </c>
      <c r="I132" s="242">
        <v>0</v>
      </c>
    </row>
    <row r="133" spans="1:9" ht="21" customHeight="1" hidden="1">
      <c r="A133" s="246"/>
      <c r="B133" s="246"/>
      <c r="C133" s="246" t="s">
        <v>262</v>
      </c>
      <c r="D133" s="232" t="s">
        <v>263</v>
      </c>
      <c r="E133" s="247"/>
      <c r="F133" s="247"/>
      <c r="G133" s="249">
        <v>300</v>
      </c>
      <c r="H133" s="242">
        <v>300</v>
      </c>
      <c r="I133" s="242">
        <v>0</v>
      </c>
    </row>
    <row r="134" spans="1:9" ht="21" customHeight="1" hidden="1">
      <c r="A134" s="246"/>
      <c r="B134" s="246"/>
      <c r="C134" s="246" t="s">
        <v>227</v>
      </c>
      <c r="D134" s="232" t="s">
        <v>228</v>
      </c>
      <c r="E134" s="247"/>
      <c r="F134" s="247"/>
      <c r="G134" s="249">
        <v>2550</v>
      </c>
      <c r="H134" s="242">
        <v>2550</v>
      </c>
      <c r="I134" s="242">
        <v>0</v>
      </c>
    </row>
    <row r="135" spans="1:9" ht="12" customHeight="1">
      <c r="A135" s="246"/>
      <c r="B135" s="246"/>
      <c r="C135" s="246"/>
      <c r="D135" s="232"/>
      <c r="E135" s="247"/>
      <c r="F135" s="247"/>
      <c r="G135" s="249"/>
      <c r="H135" s="242"/>
      <c r="I135" s="242"/>
    </row>
    <row r="136" spans="1:9" ht="25.5" customHeight="1">
      <c r="A136" s="266" t="s">
        <v>75</v>
      </c>
      <c r="B136" s="266"/>
      <c r="C136" s="266"/>
      <c r="D136" s="267" t="s">
        <v>76</v>
      </c>
      <c r="E136" s="268">
        <f>E137+E142+E145+E149+E152+E156+E158+E161+E163</f>
        <v>15400</v>
      </c>
      <c r="F136" s="268">
        <f>F137+F142+F145+F149+F152+F156+F158+F161+F163</f>
        <v>0</v>
      </c>
      <c r="G136" s="269">
        <f>G137+G142+G152+G156+G158+G161+G163+G149+G145</f>
        <v>3400916</v>
      </c>
      <c r="H136" s="269">
        <f>H137+H142+H152+H156+H158+H161+H163+H149+H145</f>
        <v>3400916</v>
      </c>
      <c r="I136" s="269">
        <f>I137+I142+I152+I156+I158+I161+I163+I149+I145</f>
        <v>0</v>
      </c>
    </row>
    <row r="137" spans="1:9" ht="50.25" customHeight="1" hidden="1">
      <c r="A137" s="266"/>
      <c r="B137" s="246" t="s">
        <v>74</v>
      </c>
      <c r="C137" s="266"/>
      <c r="D137" s="232" t="s">
        <v>360</v>
      </c>
      <c r="E137" s="247">
        <f>E138+E139+E140+E141</f>
        <v>0</v>
      </c>
      <c r="F137" s="247">
        <f>F138+F139+F140+F141</f>
        <v>0</v>
      </c>
      <c r="G137" s="249">
        <f>SUM(G138:G141)</f>
        <v>2864030</v>
      </c>
      <c r="H137" s="275">
        <f>SUM(H138:H141)</f>
        <v>2864030</v>
      </c>
      <c r="I137" s="275">
        <f>SUM(I138:I141)</f>
        <v>0</v>
      </c>
    </row>
    <row r="138" spans="1:9" ht="21" customHeight="1" hidden="1">
      <c r="A138" s="266"/>
      <c r="B138" s="266"/>
      <c r="C138" s="246" t="s">
        <v>44</v>
      </c>
      <c r="D138" s="232" t="s">
        <v>10</v>
      </c>
      <c r="E138" s="247"/>
      <c r="F138" s="247"/>
      <c r="G138" s="249">
        <v>573</v>
      </c>
      <c r="H138" s="242">
        <v>573</v>
      </c>
      <c r="I138" s="242">
        <v>0</v>
      </c>
    </row>
    <row r="139" spans="1:9" ht="21" customHeight="1" hidden="1">
      <c r="A139" s="266"/>
      <c r="B139" s="266"/>
      <c r="C139" s="246" t="s">
        <v>293</v>
      </c>
      <c r="D139" s="232" t="s">
        <v>294</v>
      </c>
      <c r="E139" s="247"/>
      <c r="F139" s="247"/>
      <c r="G139" s="249">
        <v>3457</v>
      </c>
      <c r="H139" s="242">
        <v>3457</v>
      </c>
      <c r="I139" s="242">
        <v>0</v>
      </c>
    </row>
    <row r="140" spans="1:9" ht="48.75" customHeight="1" hidden="1">
      <c r="A140" s="266"/>
      <c r="B140" s="266"/>
      <c r="C140" s="246" t="s">
        <v>45</v>
      </c>
      <c r="D140" s="232" t="s">
        <v>92</v>
      </c>
      <c r="E140" s="247"/>
      <c r="F140" s="247">
        <v>0</v>
      </c>
      <c r="G140" s="249">
        <v>2848000</v>
      </c>
      <c r="H140" s="242">
        <v>2848000</v>
      </c>
      <c r="I140" s="242">
        <v>0</v>
      </c>
    </row>
    <row r="141" spans="1:9" ht="48" customHeight="1" hidden="1">
      <c r="A141" s="266"/>
      <c r="B141" s="246"/>
      <c r="C141" s="246" t="s">
        <v>66</v>
      </c>
      <c r="D141" s="232" t="s">
        <v>65</v>
      </c>
      <c r="E141" s="247"/>
      <c r="F141" s="247"/>
      <c r="G141" s="249">
        <v>12000</v>
      </c>
      <c r="H141" s="242">
        <v>12000</v>
      </c>
      <c r="I141" s="242">
        <v>0</v>
      </c>
    </row>
    <row r="142" spans="1:9" ht="62.25" customHeight="1" hidden="1">
      <c r="A142" s="246"/>
      <c r="B142" s="246" t="s">
        <v>77</v>
      </c>
      <c r="C142" s="246"/>
      <c r="D142" s="232" t="s">
        <v>336</v>
      </c>
      <c r="E142" s="247">
        <f>E143+E144</f>
        <v>0</v>
      </c>
      <c r="F142" s="247">
        <f>F143+F144</f>
        <v>0</v>
      </c>
      <c r="G142" s="248">
        <f>SUM(G143:G144)</f>
        <v>32214</v>
      </c>
      <c r="H142" s="247">
        <f>SUM(H143:H144)</f>
        <v>32214</v>
      </c>
      <c r="I142" s="247">
        <f>SUM(I143:I144)</f>
        <v>0</v>
      </c>
    </row>
    <row r="143" spans="1:9" ht="47.25" customHeight="1" hidden="1">
      <c r="A143" s="246"/>
      <c r="B143" s="246"/>
      <c r="C143" s="246" t="s">
        <v>45</v>
      </c>
      <c r="D143" s="232" t="s">
        <v>93</v>
      </c>
      <c r="E143" s="247"/>
      <c r="F143" s="247"/>
      <c r="G143" s="249">
        <v>21139</v>
      </c>
      <c r="H143" s="242">
        <v>21139</v>
      </c>
      <c r="I143" s="242">
        <v>0</v>
      </c>
    </row>
    <row r="144" spans="1:9" ht="33.75" customHeight="1" hidden="1">
      <c r="A144" s="246"/>
      <c r="B144" s="246"/>
      <c r="C144" s="246" t="s">
        <v>64</v>
      </c>
      <c r="D144" s="232" t="s">
        <v>91</v>
      </c>
      <c r="E144" s="247"/>
      <c r="F144" s="247"/>
      <c r="G144" s="249">
        <v>11075</v>
      </c>
      <c r="H144" s="242">
        <v>11075</v>
      </c>
      <c r="I144" s="242">
        <v>0</v>
      </c>
    </row>
    <row r="145" spans="1:9" ht="30.75" customHeight="1" hidden="1">
      <c r="A145" s="246"/>
      <c r="B145" s="246" t="s">
        <v>78</v>
      </c>
      <c r="C145" s="246"/>
      <c r="D145" s="232" t="s">
        <v>337</v>
      </c>
      <c r="E145" s="247">
        <f>E146+E147+E148</f>
        <v>0</v>
      </c>
      <c r="F145" s="247">
        <f>F146+F147+F148</f>
        <v>0</v>
      </c>
      <c r="G145" s="248">
        <f>SUM(G148)</f>
        <v>119980</v>
      </c>
      <c r="H145" s="248">
        <f>SUM(H148)</f>
        <v>119980</v>
      </c>
      <c r="I145" s="248">
        <f>SUM(I148)</f>
        <v>0</v>
      </c>
    </row>
    <row r="146" spans="1:9" ht="18" customHeight="1" hidden="1">
      <c r="A146" s="246"/>
      <c r="B146" s="246"/>
      <c r="C146" s="246" t="s">
        <v>227</v>
      </c>
      <c r="D146" s="232" t="s">
        <v>228</v>
      </c>
      <c r="E146" s="247"/>
      <c r="F146" s="247"/>
      <c r="G146" s="249">
        <v>0</v>
      </c>
      <c r="H146" s="242">
        <v>0</v>
      </c>
      <c r="I146" s="242">
        <v>0</v>
      </c>
    </row>
    <row r="147" spans="1:9" ht="39" customHeight="1" hidden="1">
      <c r="A147" s="246"/>
      <c r="B147" s="246"/>
      <c r="C147" s="246" t="s">
        <v>45</v>
      </c>
      <c r="D147" s="232" t="s">
        <v>93</v>
      </c>
      <c r="E147" s="247"/>
      <c r="F147" s="247"/>
      <c r="G147" s="249">
        <v>0</v>
      </c>
      <c r="H147" s="242">
        <v>0</v>
      </c>
      <c r="I147" s="242">
        <v>0</v>
      </c>
    </row>
    <row r="148" spans="1:9" ht="33" customHeight="1" hidden="1">
      <c r="A148" s="246"/>
      <c r="B148" s="246"/>
      <c r="C148" s="246" t="s">
        <v>64</v>
      </c>
      <c r="D148" s="232" t="s">
        <v>91</v>
      </c>
      <c r="E148" s="247"/>
      <c r="F148" s="247">
        <v>0</v>
      </c>
      <c r="G148" s="249">
        <v>119980</v>
      </c>
      <c r="H148" s="242">
        <v>119980</v>
      </c>
      <c r="I148" s="242">
        <v>0</v>
      </c>
    </row>
    <row r="149" spans="1:9" ht="24" customHeight="1" hidden="1">
      <c r="A149" s="246"/>
      <c r="B149" s="246" t="s">
        <v>295</v>
      </c>
      <c r="C149" s="246"/>
      <c r="D149" s="232" t="s">
        <v>296</v>
      </c>
      <c r="E149" s="247">
        <f>E151+E150</f>
        <v>0</v>
      </c>
      <c r="F149" s="247">
        <f>F151+F150</f>
        <v>0</v>
      </c>
      <c r="G149" s="247">
        <f>G151+G150</f>
        <v>131669</v>
      </c>
      <c r="H149" s="247">
        <f>H151+H150</f>
        <v>131669</v>
      </c>
      <c r="I149" s="247">
        <f>I151+I150</f>
        <v>0</v>
      </c>
    </row>
    <row r="150" spans="1:9" ht="24" customHeight="1" hidden="1">
      <c r="A150" s="246"/>
      <c r="B150" s="246"/>
      <c r="C150" s="246" t="s">
        <v>227</v>
      </c>
      <c r="D150" s="232" t="s">
        <v>228</v>
      </c>
      <c r="E150" s="247"/>
      <c r="F150" s="247"/>
      <c r="G150" s="248">
        <v>344</v>
      </c>
      <c r="H150" s="247">
        <v>344</v>
      </c>
      <c r="I150" s="247">
        <v>0</v>
      </c>
    </row>
    <row r="151" spans="1:9" ht="31.5" customHeight="1" hidden="1">
      <c r="A151" s="246"/>
      <c r="B151" s="246"/>
      <c r="C151" s="246" t="s">
        <v>64</v>
      </c>
      <c r="D151" s="232" t="s">
        <v>91</v>
      </c>
      <c r="E151" s="247"/>
      <c r="F151" s="247"/>
      <c r="G151" s="249">
        <v>131325</v>
      </c>
      <c r="H151" s="242">
        <v>131325</v>
      </c>
      <c r="I151" s="242">
        <v>0</v>
      </c>
    </row>
    <row r="152" spans="1:9" ht="21" customHeight="1" hidden="1">
      <c r="A152" s="246"/>
      <c r="B152" s="246" t="s">
        <v>79</v>
      </c>
      <c r="C152" s="246"/>
      <c r="D152" s="232" t="s">
        <v>32</v>
      </c>
      <c r="E152" s="247"/>
      <c r="F152" s="247"/>
      <c r="G152" s="249">
        <f>SUM(G153:G155)</f>
        <v>114583</v>
      </c>
      <c r="H152" s="249">
        <f>SUM(H153:H155)</f>
        <v>114583</v>
      </c>
      <c r="I152" s="249">
        <f>SUM(I153:I155)</f>
        <v>0</v>
      </c>
    </row>
    <row r="153" spans="1:9" ht="18" customHeight="1" hidden="1">
      <c r="A153" s="246"/>
      <c r="B153" s="246"/>
      <c r="C153" s="246" t="s">
        <v>44</v>
      </c>
      <c r="D153" s="232" t="s">
        <v>10</v>
      </c>
      <c r="E153" s="247"/>
      <c r="F153" s="247"/>
      <c r="G153" s="249">
        <v>0</v>
      </c>
      <c r="H153" s="242">
        <v>0</v>
      </c>
      <c r="I153" s="242">
        <v>0</v>
      </c>
    </row>
    <row r="154" spans="1:9" ht="18" customHeight="1" hidden="1">
      <c r="A154" s="246"/>
      <c r="B154" s="246"/>
      <c r="C154" s="246" t="s">
        <v>227</v>
      </c>
      <c r="D154" s="232" t="s">
        <v>228</v>
      </c>
      <c r="E154" s="247"/>
      <c r="F154" s="247"/>
      <c r="G154" s="249">
        <v>0</v>
      </c>
      <c r="H154" s="242">
        <v>0</v>
      </c>
      <c r="I154" s="242">
        <v>0</v>
      </c>
    </row>
    <row r="155" spans="1:9" ht="32.25" customHeight="1" hidden="1">
      <c r="A155" s="246"/>
      <c r="B155" s="246"/>
      <c r="C155" s="246" t="s">
        <v>64</v>
      </c>
      <c r="D155" s="232" t="s">
        <v>91</v>
      </c>
      <c r="E155" s="247"/>
      <c r="F155" s="247"/>
      <c r="G155" s="249">
        <v>114583</v>
      </c>
      <c r="H155" s="242">
        <v>114583</v>
      </c>
      <c r="I155" s="242">
        <v>0</v>
      </c>
    </row>
    <row r="156" spans="1:9" ht="43.5" customHeight="1" hidden="1">
      <c r="A156" s="246"/>
      <c r="B156" s="246" t="s">
        <v>102</v>
      </c>
      <c r="C156" s="246"/>
      <c r="D156" s="232" t="s">
        <v>101</v>
      </c>
      <c r="E156" s="247"/>
      <c r="F156" s="247"/>
      <c r="G156" s="248">
        <f>G157</f>
        <v>1040</v>
      </c>
      <c r="H156" s="247">
        <f>H157</f>
        <v>1040</v>
      </c>
      <c r="I156" s="247">
        <f>I157</f>
        <v>0</v>
      </c>
    </row>
    <row r="157" spans="1:9" ht="21" customHeight="1" hidden="1">
      <c r="A157" s="246"/>
      <c r="B157" s="246"/>
      <c r="C157" s="246" t="s">
        <v>63</v>
      </c>
      <c r="D157" s="232" t="s">
        <v>34</v>
      </c>
      <c r="E157" s="247"/>
      <c r="F157" s="247"/>
      <c r="G157" s="249">
        <v>1040</v>
      </c>
      <c r="H157" s="242">
        <v>1040</v>
      </c>
      <c r="I157" s="242">
        <v>0</v>
      </c>
    </row>
    <row r="158" spans="1:9" ht="32.25" customHeight="1" hidden="1">
      <c r="A158" s="246"/>
      <c r="B158" s="246" t="s">
        <v>83</v>
      </c>
      <c r="C158" s="246"/>
      <c r="D158" s="232" t="s">
        <v>84</v>
      </c>
      <c r="E158" s="247"/>
      <c r="F158" s="247"/>
      <c r="G158" s="249">
        <f>G159+G160</f>
        <v>36500</v>
      </c>
      <c r="H158" s="275">
        <f>H159+H160</f>
        <v>36500</v>
      </c>
      <c r="I158" s="275">
        <f>I159+I160</f>
        <v>0</v>
      </c>
    </row>
    <row r="159" spans="1:9" ht="45.75" customHeight="1" hidden="1">
      <c r="A159" s="246"/>
      <c r="B159" s="246"/>
      <c r="C159" s="246" t="s">
        <v>63</v>
      </c>
      <c r="D159" s="232" t="s">
        <v>34</v>
      </c>
      <c r="E159" s="247"/>
      <c r="F159" s="247"/>
      <c r="G159" s="249">
        <v>13500</v>
      </c>
      <c r="H159" s="242">
        <v>13500</v>
      </c>
      <c r="I159" s="242">
        <v>0</v>
      </c>
    </row>
    <row r="160" spans="1:9" ht="45.75" customHeight="1" hidden="1">
      <c r="A160" s="246"/>
      <c r="B160" s="246"/>
      <c r="C160" s="246" t="s">
        <v>45</v>
      </c>
      <c r="D160" s="232" t="s">
        <v>93</v>
      </c>
      <c r="E160" s="247"/>
      <c r="F160" s="247"/>
      <c r="G160" s="249">
        <v>23000</v>
      </c>
      <c r="H160" s="242">
        <v>23000</v>
      </c>
      <c r="I160" s="242">
        <v>0</v>
      </c>
    </row>
    <row r="161" spans="1:9" ht="45.75" customHeight="1" hidden="1">
      <c r="A161" s="246"/>
      <c r="B161" s="246" t="s">
        <v>232</v>
      </c>
      <c r="C161" s="246"/>
      <c r="D161" s="262" t="s">
        <v>233</v>
      </c>
      <c r="E161" s="251"/>
      <c r="F161" s="251"/>
      <c r="G161" s="249">
        <v>0</v>
      </c>
      <c r="H161" s="242">
        <v>0</v>
      </c>
      <c r="I161" s="242">
        <v>0</v>
      </c>
    </row>
    <row r="162" spans="1:9" ht="45.75" customHeight="1" hidden="1">
      <c r="A162" s="246"/>
      <c r="B162" s="246"/>
      <c r="C162" s="246" t="s">
        <v>45</v>
      </c>
      <c r="D162" s="232" t="s">
        <v>93</v>
      </c>
      <c r="E162" s="247"/>
      <c r="F162" s="247"/>
      <c r="G162" s="249">
        <v>0</v>
      </c>
      <c r="H162" s="242">
        <v>0</v>
      </c>
      <c r="I162" s="242">
        <v>0</v>
      </c>
    </row>
    <row r="163" spans="1:9" ht="24.75" customHeight="1">
      <c r="A163" s="246"/>
      <c r="B163" s="246" t="s">
        <v>80</v>
      </c>
      <c r="C163" s="246"/>
      <c r="D163" s="232" t="s">
        <v>9</v>
      </c>
      <c r="E163" s="247">
        <v>15400</v>
      </c>
      <c r="F163" s="247"/>
      <c r="G163" s="249">
        <f>SUM(G165:G166)</f>
        <v>100900</v>
      </c>
      <c r="H163" s="249">
        <f>SUM(H165:H166)</f>
        <v>100900</v>
      </c>
      <c r="I163" s="249">
        <f>SUM(I165:I166)</f>
        <v>0</v>
      </c>
    </row>
    <row r="164" spans="1:9" ht="45.75" customHeight="1" hidden="1">
      <c r="A164" s="246"/>
      <c r="B164" s="246"/>
      <c r="C164" s="246" t="s">
        <v>227</v>
      </c>
      <c r="D164" s="232" t="s">
        <v>228</v>
      </c>
      <c r="E164" s="247"/>
      <c r="F164" s="247"/>
      <c r="G164" s="249">
        <v>0</v>
      </c>
      <c r="H164" s="242">
        <v>0</v>
      </c>
      <c r="I164" s="242">
        <v>0</v>
      </c>
    </row>
    <row r="165" spans="1:9" ht="57.75" customHeight="1">
      <c r="A165" s="246"/>
      <c r="B165" s="246"/>
      <c r="C165" s="246" t="s">
        <v>45</v>
      </c>
      <c r="D165" s="232" t="s">
        <v>93</v>
      </c>
      <c r="E165" s="247">
        <v>15400</v>
      </c>
      <c r="F165" s="247"/>
      <c r="G165" s="249">
        <v>15400</v>
      </c>
      <c r="H165" s="242">
        <v>15400</v>
      </c>
      <c r="I165" s="242">
        <v>0</v>
      </c>
    </row>
    <row r="166" spans="1:9" ht="45.75" customHeight="1" hidden="1">
      <c r="A166" s="246"/>
      <c r="B166" s="246"/>
      <c r="C166" s="246" t="s">
        <v>64</v>
      </c>
      <c r="D166" s="232" t="s">
        <v>91</v>
      </c>
      <c r="E166" s="247"/>
      <c r="F166" s="247"/>
      <c r="G166" s="249">
        <v>85500</v>
      </c>
      <c r="H166" s="242">
        <v>85500</v>
      </c>
      <c r="I166" s="242">
        <v>0</v>
      </c>
    </row>
    <row r="167" spans="1:9" ht="45.75" customHeight="1" hidden="1">
      <c r="A167" s="246"/>
      <c r="B167" s="246"/>
      <c r="C167" s="246" t="s">
        <v>234</v>
      </c>
      <c r="D167" s="232" t="s">
        <v>235</v>
      </c>
      <c r="E167" s="247"/>
      <c r="F167" s="247"/>
      <c r="G167" s="249">
        <v>0</v>
      </c>
      <c r="H167" s="242"/>
      <c r="I167" s="242"/>
    </row>
    <row r="168" spans="1:9" ht="45.75" customHeight="1" hidden="1">
      <c r="A168" s="246"/>
      <c r="B168" s="246"/>
      <c r="C168" s="246"/>
      <c r="D168" s="232"/>
      <c r="E168" s="247"/>
      <c r="F168" s="247"/>
      <c r="G168" s="249"/>
      <c r="H168" s="242"/>
      <c r="I168" s="242"/>
    </row>
    <row r="169" spans="1:9" ht="28.5" customHeight="1" hidden="1">
      <c r="A169" s="252" t="s">
        <v>269</v>
      </c>
      <c r="B169" s="246"/>
      <c r="C169" s="246"/>
      <c r="D169" s="283" t="s">
        <v>270</v>
      </c>
      <c r="E169" s="284">
        <f>E170</f>
        <v>0</v>
      </c>
      <c r="F169" s="284">
        <f>F170</f>
        <v>0</v>
      </c>
      <c r="G169" s="284">
        <f>G170</f>
        <v>198839</v>
      </c>
      <c r="H169" s="284">
        <f>H170</f>
        <v>198839</v>
      </c>
      <c r="I169" s="284">
        <f>I170</f>
        <v>0</v>
      </c>
    </row>
    <row r="170" spans="1:9" ht="24" customHeight="1" hidden="1">
      <c r="A170" s="246"/>
      <c r="B170" s="246" t="s">
        <v>271</v>
      </c>
      <c r="C170" s="246"/>
      <c r="D170" s="285" t="s">
        <v>9</v>
      </c>
      <c r="E170" s="286">
        <f>E172+E173</f>
        <v>0</v>
      </c>
      <c r="F170" s="286"/>
      <c r="G170" s="287">
        <f>SUM(G171:G173)</f>
        <v>198839</v>
      </c>
      <c r="H170" s="287">
        <f>SUM(H171:H173)</f>
        <v>198839</v>
      </c>
      <c r="I170" s="287">
        <f>SUM(I171:I173)</f>
        <v>0</v>
      </c>
    </row>
    <row r="171" spans="1:9" ht="24" customHeight="1" hidden="1">
      <c r="A171" s="246"/>
      <c r="B171" s="246"/>
      <c r="C171" s="246" t="s">
        <v>44</v>
      </c>
      <c r="D171" s="285" t="s">
        <v>10</v>
      </c>
      <c r="E171" s="286"/>
      <c r="F171" s="286"/>
      <c r="G171" s="249"/>
      <c r="H171" s="249"/>
      <c r="I171" s="249">
        <v>0</v>
      </c>
    </row>
    <row r="172" spans="1:9" ht="60" customHeight="1" hidden="1">
      <c r="A172" s="246"/>
      <c r="B172" s="246"/>
      <c r="C172" s="246" t="s">
        <v>313</v>
      </c>
      <c r="D172" s="288" t="s">
        <v>306</v>
      </c>
      <c r="E172" s="289"/>
      <c r="F172" s="289"/>
      <c r="G172" s="249">
        <v>182086</v>
      </c>
      <c r="H172" s="249">
        <v>182086</v>
      </c>
      <c r="I172" s="249">
        <v>0</v>
      </c>
    </row>
    <row r="173" spans="1:9" ht="60" customHeight="1" hidden="1">
      <c r="A173" s="246"/>
      <c r="B173" s="246"/>
      <c r="C173" s="246" t="s">
        <v>272</v>
      </c>
      <c r="D173" s="288" t="s">
        <v>306</v>
      </c>
      <c r="E173" s="289"/>
      <c r="F173" s="289"/>
      <c r="G173" s="249">
        <v>16753</v>
      </c>
      <c r="H173" s="242">
        <v>16753</v>
      </c>
      <c r="I173" s="242">
        <v>0</v>
      </c>
    </row>
    <row r="174" spans="1:9" ht="12" customHeight="1" hidden="1">
      <c r="A174" s="246"/>
      <c r="B174" s="246"/>
      <c r="C174" s="246"/>
      <c r="D174" s="281"/>
      <c r="E174" s="282"/>
      <c r="F174" s="282"/>
      <c r="G174" s="249"/>
      <c r="H174" s="242"/>
      <c r="I174" s="242">
        <v>0</v>
      </c>
    </row>
    <row r="175" spans="1:9" s="127" customFormat="1" ht="25.5" customHeight="1" hidden="1">
      <c r="A175" s="252" t="s">
        <v>223</v>
      </c>
      <c r="B175" s="252"/>
      <c r="C175" s="252"/>
      <c r="D175" s="283" t="s">
        <v>33</v>
      </c>
      <c r="E175" s="284">
        <f>E176+E178</f>
        <v>0</v>
      </c>
      <c r="F175" s="284">
        <f>F176+F178</f>
        <v>0</v>
      </c>
      <c r="G175" s="284">
        <f>G176+G178</f>
        <v>100401</v>
      </c>
      <c r="H175" s="284">
        <f>H176+H178</f>
        <v>100401</v>
      </c>
      <c r="I175" s="284">
        <f>I176+I178</f>
        <v>0</v>
      </c>
    </row>
    <row r="176" spans="1:9" s="127" customFormat="1" ht="21" customHeight="1" hidden="1">
      <c r="A176" s="252"/>
      <c r="B176" s="290" t="s">
        <v>243</v>
      </c>
      <c r="C176" s="290"/>
      <c r="D176" s="285" t="s">
        <v>244</v>
      </c>
      <c r="E176" s="286"/>
      <c r="F176" s="286"/>
      <c r="G176" s="235">
        <f>G177</f>
        <v>1921</v>
      </c>
      <c r="H176" s="235">
        <f>H177</f>
        <v>1921</v>
      </c>
      <c r="I176" s="235">
        <f>I177</f>
        <v>0</v>
      </c>
    </row>
    <row r="177" spans="1:9" s="127" customFormat="1" ht="41.25" customHeight="1" hidden="1">
      <c r="A177" s="252"/>
      <c r="B177" s="290"/>
      <c r="C177" s="290" t="s">
        <v>203</v>
      </c>
      <c r="D177" s="285" t="s">
        <v>245</v>
      </c>
      <c r="E177" s="286"/>
      <c r="F177" s="286"/>
      <c r="G177" s="235">
        <v>1921</v>
      </c>
      <c r="H177" s="242">
        <v>1921</v>
      </c>
      <c r="I177" s="291">
        <v>0</v>
      </c>
    </row>
    <row r="178" spans="1:9" ht="24" customHeight="1" hidden="1">
      <c r="A178" s="246"/>
      <c r="B178" s="246" t="s">
        <v>98</v>
      </c>
      <c r="C178" s="246"/>
      <c r="D178" s="281" t="s">
        <v>97</v>
      </c>
      <c r="E178" s="282">
        <f>E179</f>
        <v>0</v>
      </c>
      <c r="F178" s="282">
        <f>F179</f>
        <v>0</v>
      </c>
      <c r="G178" s="282">
        <f>G179</f>
        <v>98480</v>
      </c>
      <c r="H178" s="282">
        <f>H179</f>
        <v>98480</v>
      </c>
      <c r="I178" s="282">
        <f>I179</f>
        <v>0</v>
      </c>
    </row>
    <row r="179" spans="1:9" ht="32.25" customHeight="1" hidden="1">
      <c r="A179" s="246"/>
      <c r="B179" s="246"/>
      <c r="C179" s="246" t="s">
        <v>64</v>
      </c>
      <c r="D179" s="281" t="s">
        <v>91</v>
      </c>
      <c r="E179" s="282"/>
      <c r="F179" s="282"/>
      <c r="G179" s="249">
        <v>98480</v>
      </c>
      <c r="H179" s="242">
        <v>98480</v>
      </c>
      <c r="I179" s="242">
        <v>0</v>
      </c>
    </row>
    <row r="180" spans="1:9" ht="12.75" customHeight="1" hidden="1">
      <c r="A180" s="246"/>
      <c r="B180" s="246"/>
      <c r="C180" s="246"/>
      <c r="D180" s="281"/>
      <c r="E180" s="282"/>
      <c r="F180" s="282"/>
      <c r="G180" s="249"/>
      <c r="H180" s="242"/>
      <c r="I180" s="242"/>
    </row>
    <row r="181" spans="1:9" ht="25.5" customHeight="1" hidden="1">
      <c r="A181" s="266">
        <v>900</v>
      </c>
      <c r="B181" s="266"/>
      <c r="C181" s="266"/>
      <c r="D181" s="267" t="s">
        <v>35</v>
      </c>
      <c r="E181" s="268">
        <f>E182+E185+E188+E190+E192+E194</f>
        <v>0</v>
      </c>
      <c r="F181" s="268">
        <f>F182+F185+F188+F190+F192+F194</f>
        <v>0</v>
      </c>
      <c r="G181" s="268">
        <f>G182+G185+G188+G190+G192+G194</f>
        <v>846098</v>
      </c>
      <c r="H181" s="268">
        <f>H182+H185+H188+H190+H192+H194</f>
        <v>46178</v>
      </c>
      <c r="I181" s="268">
        <f>I182+I185+I188+I190+I192+I194</f>
        <v>799920</v>
      </c>
    </row>
    <row r="182" spans="1:9" ht="24" customHeight="1" hidden="1">
      <c r="A182" s="266"/>
      <c r="B182" s="290" t="s">
        <v>41</v>
      </c>
      <c r="C182" s="290"/>
      <c r="D182" s="292" t="s">
        <v>40</v>
      </c>
      <c r="E182" s="293">
        <f>E183+E184</f>
        <v>0</v>
      </c>
      <c r="F182" s="293">
        <f>F183+F184</f>
        <v>0</v>
      </c>
      <c r="G182" s="293">
        <f>G183+G184</f>
        <v>799380</v>
      </c>
      <c r="H182" s="293">
        <f>H183+H184</f>
        <v>0</v>
      </c>
      <c r="I182" s="293">
        <f>I183+I184</f>
        <v>799380</v>
      </c>
    </row>
    <row r="183" spans="1:9" ht="24.75" customHeight="1" hidden="1">
      <c r="A183" s="266"/>
      <c r="B183" s="290"/>
      <c r="C183" s="290" t="s">
        <v>302</v>
      </c>
      <c r="D183" s="292" t="s">
        <v>314</v>
      </c>
      <c r="E183" s="293"/>
      <c r="F183" s="293"/>
      <c r="G183" s="277">
        <v>0</v>
      </c>
      <c r="H183" s="242">
        <v>0</v>
      </c>
      <c r="I183" s="242">
        <v>0</v>
      </c>
    </row>
    <row r="184" spans="1:9" ht="63" customHeight="1" hidden="1">
      <c r="A184" s="266"/>
      <c r="B184" s="290"/>
      <c r="C184" s="290" t="s">
        <v>305</v>
      </c>
      <c r="D184" s="288" t="s">
        <v>306</v>
      </c>
      <c r="E184" s="289"/>
      <c r="F184" s="289"/>
      <c r="G184" s="277">
        <v>799380</v>
      </c>
      <c r="H184" s="242">
        <v>0</v>
      </c>
      <c r="I184" s="242">
        <v>799380</v>
      </c>
    </row>
    <row r="185" spans="1:9" ht="24" customHeight="1" hidden="1">
      <c r="A185" s="246"/>
      <c r="B185" s="246" t="s">
        <v>236</v>
      </c>
      <c r="C185" s="246"/>
      <c r="D185" s="232" t="s">
        <v>218</v>
      </c>
      <c r="E185" s="247">
        <f>E187+E186</f>
        <v>0</v>
      </c>
      <c r="F185" s="247">
        <f>F187+F186</f>
        <v>0</v>
      </c>
      <c r="G185" s="247">
        <f>G187+G186</f>
        <v>20540</v>
      </c>
      <c r="H185" s="247">
        <f>H187+H186</f>
        <v>20000</v>
      </c>
      <c r="I185" s="247">
        <f>I187+I186</f>
        <v>540</v>
      </c>
    </row>
    <row r="186" spans="1:9" ht="24" customHeight="1" hidden="1">
      <c r="A186" s="246"/>
      <c r="B186" s="246"/>
      <c r="C186" s="246" t="s">
        <v>241</v>
      </c>
      <c r="D186" s="232" t="s">
        <v>388</v>
      </c>
      <c r="E186" s="247"/>
      <c r="F186" s="247"/>
      <c r="G186" s="247">
        <v>540</v>
      </c>
      <c r="H186" s="247"/>
      <c r="I186" s="247">
        <v>540</v>
      </c>
    </row>
    <row r="187" spans="1:9" ht="50.25" customHeight="1" hidden="1">
      <c r="A187" s="246"/>
      <c r="B187" s="246"/>
      <c r="C187" s="246" t="s">
        <v>315</v>
      </c>
      <c r="D187" s="232" t="s">
        <v>316</v>
      </c>
      <c r="E187" s="247"/>
      <c r="F187" s="247"/>
      <c r="G187" s="249">
        <v>20000</v>
      </c>
      <c r="H187" s="242">
        <v>20000</v>
      </c>
      <c r="I187" s="242">
        <v>0</v>
      </c>
    </row>
    <row r="188" spans="1:9" ht="24" customHeight="1" hidden="1">
      <c r="A188" s="246"/>
      <c r="B188" s="246" t="s">
        <v>246</v>
      </c>
      <c r="C188" s="246"/>
      <c r="D188" s="232" t="s">
        <v>247</v>
      </c>
      <c r="E188" s="247">
        <f>E189</f>
        <v>0</v>
      </c>
      <c r="F188" s="247">
        <f>F189</f>
        <v>0</v>
      </c>
      <c r="G188" s="247">
        <f>G189</f>
        <v>78</v>
      </c>
      <c r="H188" s="247">
        <f>H189</f>
        <v>78</v>
      </c>
      <c r="I188" s="247">
        <f>I189</f>
        <v>0</v>
      </c>
    </row>
    <row r="189" spans="1:9" ht="24" customHeight="1" hidden="1">
      <c r="A189" s="246"/>
      <c r="B189" s="246"/>
      <c r="C189" s="246" t="s">
        <v>227</v>
      </c>
      <c r="D189" s="232" t="s">
        <v>228</v>
      </c>
      <c r="E189" s="247"/>
      <c r="F189" s="247"/>
      <c r="G189" s="249">
        <v>78</v>
      </c>
      <c r="H189" s="242">
        <v>78</v>
      </c>
      <c r="I189" s="242">
        <v>0</v>
      </c>
    </row>
    <row r="190" spans="1:9" ht="32.25" customHeight="1" hidden="1">
      <c r="A190" s="246"/>
      <c r="B190" s="246" t="s">
        <v>317</v>
      </c>
      <c r="C190" s="246"/>
      <c r="D190" s="232" t="s">
        <v>338</v>
      </c>
      <c r="E190" s="247"/>
      <c r="F190" s="247"/>
      <c r="G190" s="248">
        <f>G191</f>
        <v>25000</v>
      </c>
      <c r="H190" s="247">
        <f>H191</f>
        <v>25000</v>
      </c>
      <c r="I190" s="247">
        <f>I191</f>
        <v>0</v>
      </c>
    </row>
    <row r="191" spans="1:9" ht="21.75" customHeight="1" hidden="1">
      <c r="A191" s="246"/>
      <c r="B191" s="246"/>
      <c r="C191" s="246" t="s">
        <v>69</v>
      </c>
      <c r="D191" s="232" t="s">
        <v>68</v>
      </c>
      <c r="E191" s="247"/>
      <c r="F191" s="247"/>
      <c r="G191" s="249">
        <v>25000</v>
      </c>
      <c r="H191" s="242">
        <v>25000</v>
      </c>
      <c r="I191" s="242">
        <v>0</v>
      </c>
    </row>
    <row r="192" spans="1:9" ht="33" customHeight="1" hidden="1">
      <c r="A192" s="246"/>
      <c r="B192" s="246" t="s">
        <v>264</v>
      </c>
      <c r="C192" s="246"/>
      <c r="D192" s="232" t="s">
        <v>265</v>
      </c>
      <c r="E192" s="247">
        <v>0</v>
      </c>
      <c r="F192" s="247"/>
      <c r="G192" s="249">
        <v>1100</v>
      </c>
      <c r="H192" s="249">
        <v>1100</v>
      </c>
      <c r="I192" s="249">
        <v>0</v>
      </c>
    </row>
    <row r="193" spans="1:9" ht="21" customHeight="1" hidden="1">
      <c r="A193" s="246"/>
      <c r="B193" s="246"/>
      <c r="C193" s="246" t="s">
        <v>266</v>
      </c>
      <c r="D193" s="232" t="s">
        <v>267</v>
      </c>
      <c r="E193" s="247"/>
      <c r="F193" s="247"/>
      <c r="G193" s="249">
        <v>1100</v>
      </c>
      <c r="H193" s="242">
        <v>1100</v>
      </c>
      <c r="I193" s="242">
        <v>0</v>
      </c>
    </row>
    <row r="194" spans="1:9" ht="21" customHeight="1" hidden="1">
      <c r="A194" s="246"/>
      <c r="B194" s="246" t="s">
        <v>42</v>
      </c>
      <c r="C194" s="246"/>
      <c r="D194" s="232" t="s">
        <v>81</v>
      </c>
      <c r="E194" s="247"/>
      <c r="F194" s="247"/>
      <c r="G194" s="249">
        <f>G195+G196</f>
        <v>0</v>
      </c>
      <c r="H194" s="242">
        <v>0</v>
      </c>
      <c r="I194" s="242">
        <v>0</v>
      </c>
    </row>
    <row r="195" spans="1:9" ht="18" customHeight="1" hidden="1">
      <c r="A195" s="246"/>
      <c r="B195" s="246"/>
      <c r="C195" s="246" t="s">
        <v>44</v>
      </c>
      <c r="D195" s="232" t="s">
        <v>10</v>
      </c>
      <c r="E195" s="247"/>
      <c r="F195" s="247"/>
      <c r="G195" s="249">
        <v>0</v>
      </c>
      <c r="H195" s="242">
        <v>0</v>
      </c>
      <c r="I195" s="242">
        <v>0</v>
      </c>
    </row>
    <row r="196" spans="1:9" ht="18" customHeight="1" hidden="1">
      <c r="A196" s="246"/>
      <c r="B196" s="246"/>
      <c r="C196" s="246" t="s">
        <v>227</v>
      </c>
      <c r="D196" s="232" t="s">
        <v>228</v>
      </c>
      <c r="E196" s="247"/>
      <c r="F196" s="247"/>
      <c r="G196" s="249">
        <v>0</v>
      </c>
      <c r="H196" s="242">
        <v>0</v>
      </c>
      <c r="I196" s="242">
        <v>0</v>
      </c>
    </row>
    <row r="197" spans="1:9" ht="21.75" customHeight="1" hidden="1">
      <c r="A197" s="244">
        <v>921</v>
      </c>
      <c r="B197" s="244"/>
      <c r="C197" s="244"/>
      <c r="D197" s="236" t="s">
        <v>36</v>
      </c>
      <c r="E197" s="237"/>
      <c r="F197" s="237"/>
      <c r="G197" s="294">
        <f>G198</f>
        <v>60000</v>
      </c>
      <c r="H197" s="294">
        <f>H198</f>
        <v>60000</v>
      </c>
      <c r="I197" s="294">
        <f>I198</f>
        <v>0</v>
      </c>
    </row>
    <row r="198" spans="1:9" ht="18" customHeight="1" hidden="1">
      <c r="A198" s="246"/>
      <c r="B198" s="246">
        <v>92116</v>
      </c>
      <c r="C198" s="246"/>
      <c r="D198" s="232" t="s">
        <v>39</v>
      </c>
      <c r="E198" s="247"/>
      <c r="F198" s="247"/>
      <c r="G198" s="249">
        <f>SUM(G200:G200)</f>
        <v>60000</v>
      </c>
      <c r="H198" s="249">
        <f>SUM(H200:H200)</f>
        <v>60000</v>
      </c>
      <c r="I198" s="249">
        <f>SUM(I200:I200)</f>
        <v>0</v>
      </c>
    </row>
    <row r="199" spans="1:9" ht="21" customHeight="1" hidden="1">
      <c r="A199" s="246"/>
      <c r="B199" s="246"/>
      <c r="C199" s="246" t="s">
        <v>227</v>
      </c>
      <c r="D199" s="232" t="s">
        <v>273</v>
      </c>
      <c r="E199" s="247"/>
      <c r="F199" s="247"/>
      <c r="G199" s="249">
        <v>0</v>
      </c>
      <c r="H199" s="242">
        <v>0</v>
      </c>
      <c r="I199" s="242">
        <v>0</v>
      </c>
    </row>
    <row r="200" spans="1:9" ht="49.5" customHeight="1" hidden="1">
      <c r="A200" s="246"/>
      <c r="B200" s="246"/>
      <c r="C200" s="246" t="s">
        <v>82</v>
      </c>
      <c r="D200" s="232" t="s">
        <v>94</v>
      </c>
      <c r="E200" s="247"/>
      <c r="F200" s="247"/>
      <c r="G200" s="249">
        <v>60000</v>
      </c>
      <c r="H200" s="242">
        <v>60000</v>
      </c>
      <c r="I200" s="242">
        <v>0</v>
      </c>
    </row>
    <row r="201" spans="1:9" ht="12" customHeight="1" hidden="1">
      <c r="A201" s="246"/>
      <c r="B201" s="246"/>
      <c r="C201" s="246"/>
      <c r="D201" s="295"/>
      <c r="E201" s="296"/>
      <c r="F201" s="296"/>
      <c r="G201" s="297"/>
      <c r="H201" s="298"/>
      <c r="I201" s="298"/>
    </row>
    <row r="202" spans="1:9" s="127" customFormat="1" ht="24" customHeight="1" hidden="1">
      <c r="A202" s="252" t="s">
        <v>224</v>
      </c>
      <c r="B202" s="252"/>
      <c r="C202" s="252"/>
      <c r="D202" s="299" t="s">
        <v>383</v>
      </c>
      <c r="E202" s="300">
        <f>E203</f>
        <v>0</v>
      </c>
      <c r="F202" s="300">
        <f>F203</f>
        <v>0</v>
      </c>
      <c r="G202" s="300">
        <f>G203</f>
        <v>8237</v>
      </c>
      <c r="H202" s="300">
        <f>H203</f>
        <v>7502</v>
      </c>
      <c r="I202" s="300">
        <f>I203</f>
        <v>735</v>
      </c>
    </row>
    <row r="203" spans="1:9" ht="24" customHeight="1" hidden="1">
      <c r="A203" s="290"/>
      <c r="B203" s="290" t="s">
        <v>274</v>
      </c>
      <c r="C203" s="290"/>
      <c r="D203" s="301" t="s">
        <v>275</v>
      </c>
      <c r="E203" s="302">
        <f>E204+E205+E206+E207</f>
        <v>0</v>
      </c>
      <c r="F203" s="302">
        <f>F204+F205+F206+F207</f>
        <v>0</v>
      </c>
      <c r="G203" s="302">
        <f>G204+G205+G206+G207</f>
        <v>8237</v>
      </c>
      <c r="H203" s="302">
        <f>H204+H205+H206+H207</f>
        <v>7502</v>
      </c>
      <c r="I203" s="302">
        <f>I204+I205+I206+I207</f>
        <v>735</v>
      </c>
    </row>
    <row r="204" spans="1:9" ht="56.25" customHeight="1" hidden="1">
      <c r="A204" s="290"/>
      <c r="B204" s="290"/>
      <c r="C204" s="246" t="s">
        <v>46</v>
      </c>
      <c r="D204" s="232" t="s">
        <v>350</v>
      </c>
      <c r="E204" s="296"/>
      <c r="F204" s="296"/>
      <c r="G204" s="303">
        <v>4490</v>
      </c>
      <c r="H204" s="242">
        <v>4490</v>
      </c>
      <c r="I204" s="242">
        <v>0</v>
      </c>
    </row>
    <row r="205" spans="1:9" ht="21" customHeight="1" hidden="1">
      <c r="A205" s="290"/>
      <c r="B205" s="290"/>
      <c r="C205" s="290" t="s">
        <v>63</v>
      </c>
      <c r="D205" s="301" t="s">
        <v>34</v>
      </c>
      <c r="E205" s="302"/>
      <c r="F205" s="302"/>
      <c r="G205" s="303">
        <v>3000</v>
      </c>
      <c r="H205" s="242">
        <v>3000</v>
      </c>
      <c r="I205" s="242">
        <v>0</v>
      </c>
    </row>
    <row r="206" spans="1:9" ht="21" customHeight="1" hidden="1">
      <c r="A206" s="290"/>
      <c r="B206" s="290"/>
      <c r="C206" s="246" t="s">
        <v>241</v>
      </c>
      <c r="D206" s="232" t="s">
        <v>388</v>
      </c>
      <c r="E206" s="302"/>
      <c r="F206" s="302"/>
      <c r="G206" s="303">
        <v>735</v>
      </c>
      <c r="H206" s="242">
        <v>0</v>
      </c>
      <c r="I206" s="242">
        <v>735</v>
      </c>
    </row>
    <row r="207" spans="1:9" ht="21" customHeight="1" hidden="1">
      <c r="A207" s="290"/>
      <c r="B207" s="290"/>
      <c r="C207" s="246" t="s">
        <v>44</v>
      </c>
      <c r="D207" s="295" t="s">
        <v>10</v>
      </c>
      <c r="E207" s="302"/>
      <c r="F207" s="302"/>
      <c r="G207" s="303">
        <v>12</v>
      </c>
      <c r="H207" s="242">
        <v>12</v>
      </c>
      <c r="I207" s="242">
        <v>0</v>
      </c>
    </row>
    <row r="208" spans="1:9" ht="21" customHeight="1" hidden="1">
      <c r="A208" s="246"/>
      <c r="B208" s="246" t="s">
        <v>268</v>
      </c>
      <c r="C208" s="246"/>
      <c r="D208" s="295" t="s">
        <v>9</v>
      </c>
      <c r="E208" s="296"/>
      <c r="F208" s="296"/>
      <c r="G208" s="304">
        <f>G209+G210</f>
        <v>0</v>
      </c>
      <c r="H208" s="242">
        <v>0</v>
      </c>
      <c r="I208" s="242">
        <v>0</v>
      </c>
    </row>
    <row r="209" spans="1:9" ht="30.75" customHeight="1" hidden="1">
      <c r="A209" s="246"/>
      <c r="B209" s="246"/>
      <c r="C209" s="246" t="s">
        <v>46</v>
      </c>
      <c r="D209" s="295" t="s">
        <v>277</v>
      </c>
      <c r="E209" s="296"/>
      <c r="F209" s="296"/>
      <c r="G209" s="297">
        <v>0</v>
      </c>
      <c r="H209" s="242">
        <v>0</v>
      </c>
      <c r="I209" s="242">
        <v>0</v>
      </c>
    </row>
    <row r="210" spans="1:9" ht="18" customHeight="1" hidden="1">
      <c r="A210" s="246"/>
      <c r="B210" s="246"/>
      <c r="C210" s="246" t="s">
        <v>63</v>
      </c>
      <c r="D210" s="295" t="s">
        <v>34</v>
      </c>
      <c r="E210" s="296"/>
      <c r="F210" s="296"/>
      <c r="G210" s="297">
        <v>0</v>
      </c>
      <c r="H210" s="242">
        <v>0</v>
      </c>
      <c r="I210" s="242">
        <v>0</v>
      </c>
    </row>
    <row r="211" spans="1:9" ht="21" customHeight="1">
      <c r="A211" s="305" t="s">
        <v>3</v>
      </c>
      <c r="B211" s="306"/>
      <c r="C211" s="306"/>
      <c r="D211" s="307"/>
      <c r="E211" s="308">
        <f>E7+E10+E15+E30+E43+E52+E85+E97+E130+E136+E169+E175+E181+E197+E202</f>
        <v>23096</v>
      </c>
      <c r="F211" s="308">
        <f>F7+F10+F15+F30+F43+F52+F85+F97+F130+F136+F169+F175+F181+F197+F202</f>
        <v>0</v>
      </c>
      <c r="G211" s="308">
        <f>G7+G10+G15+G30+G43+G52+G85+G97+G130+G136+G169+G175+G181+G197+G202</f>
        <v>17887447</v>
      </c>
      <c r="H211" s="308">
        <f>H7+H10+H15+H30+H43+H52+H85+H97+H130+H136+H169+H175+H181+H197+H202</f>
        <v>15539541</v>
      </c>
      <c r="I211" s="308">
        <f>I7+I10+I15+I30+I43+I52+I85+I97+I130+I136+I169+I175+I181+I197+I202</f>
        <v>2347906</v>
      </c>
    </row>
    <row r="212" spans="1:9" ht="21" customHeight="1">
      <c r="A212" s="309" t="s">
        <v>339</v>
      </c>
      <c r="B212" s="310"/>
      <c r="C212" s="310"/>
      <c r="D212" s="311"/>
      <c r="E212" s="258">
        <f>E184+E121+E119+E25+E13+E173+E172+E106+E103</f>
        <v>0</v>
      </c>
      <c r="F212" s="258">
        <v>0</v>
      </c>
      <c r="G212" s="258">
        <f>G184+G121+G119+G25+G13+G173+G172+G103+G106</f>
        <v>2349854</v>
      </c>
      <c r="H212" s="258">
        <f>H184+H121+H119+H25+H13+H173+H172+G106+H103</f>
        <v>330902</v>
      </c>
      <c r="I212" s="258">
        <f>I184+I121+I119+I25+I13+I173+I172</f>
        <v>2018952</v>
      </c>
    </row>
    <row r="213" spans="1:9" ht="21" customHeight="1">
      <c r="A213" s="312" t="s">
        <v>107</v>
      </c>
      <c r="B213" s="313" t="s">
        <v>340</v>
      </c>
      <c r="C213" s="313"/>
      <c r="D213" s="314"/>
      <c r="E213" s="315"/>
      <c r="F213" s="315"/>
      <c r="G213" s="315">
        <v>330902</v>
      </c>
      <c r="H213" s="316">
        <f>H212</f>
        <v>330902</v>
      </c>
      <c r="I213" s="316"/>
    </row>
    <row r="214" spans="1:9" ht="21" customHeight="1">
      <c r="A214" s="317"/>
      <c r="B214" s="318" t="s">
        <v>341</v>
      </c>
      <c r="C214" s="318"/>
      <c r="D214" s="319"/>
      <c r="E214" s="320"/>
      <c r="F214" s="320">
        <v>0</v>
      </c>
      <c r="G214" s="316">
        <v>2018952</v>
      </c>
      <c r="H214" s="316"/>
      <c r="I214" s="316">
        <f>I212</f>
        <v>2018952</v>
      </c>
    </row>
  </sheetData>
  <sheetProtection/>
  <autoFilter ref="C1:C216"/>
  <mergeCells count="13">
    <mergeCell ref="D4:D5"/>
    <mergeCell ref="G4:G5"/>
    <mergeCell ref="E4:E5"/>
    <mergeCell ref="F4:F5"/>
    <mergeCell ref="A211:D211"/>
    <mergeCell ref="A212:D212"/>
    <mergeCell ref="B213:D213"/>
    <mergeCell ref="B214:D214"/>
    <mergeCell ref="B1:H1"/>
    <mergeCell ref="H4:I4"/>
    <mergeCell ref="A4:A5"/>
    <mergeCell ref="B4:B5"/>
    <mergeCell ref="C4:C5"/>
  </mergeCells>
  <printOptions/>
  <pageMargins left="0.7874015748031497" right="0.7874015748031497" top="0.984251968503937" bottom="0.8661417322834646" header="0.5118110236220472" footer="0.5118110236220472"/>
  <pageSetup horizontalDpi="600" verticalDpi="600" orientation="portrait" paperSize="9" scale="55" r:id="rId1"/>
  <headerFooter alignWithMargins="0">
    <oddHeader>&amp;R&amp;"Arial,Pogrubiony"&amp;14Załącznik Nr 1&amp;"Arial,Normalny" do zarządzenia Nr 87/2011   Burmistrza Miasta Radziejów z dnia 16 listopdada 2011 roku  
w sprawie zmian w budżecie Miasta Radziejów  na 2011 rok</oddHeader>
    <oddFooter>&amp;C&amp;P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3028"/>
  <sheetViews>
    <sheetView tabSelected="1" workbookViewId="0" topLeftCell="A1">
      <pane ySplit="6" topLeftCell="A7" activePane="bottomLeft" state="frozen"/>
      <selection pane="topLeft" activeCell="A1" sqref="A1"/>
      <selection pane="bottomLeft" activeCell="G612" sqref="G612"/>
    </sheetView>
  </sheetViews>
  <sheetFormatPr defaultColWidth="9.140625" defaultRowHeight="12.75"/>
  <cols>
    <col min="1" max="1" width="5.421875" style="6" customWidth="1"/>
    <col min="2" max="2" width="6.8515625" style="6" customWidth="1"/>
    <col min="3" max="3" width="6.28125" style="6" customWidth="1"/>
    <col min="4" max="4" width="32.57421875" style="6" customWidth="1"/>
    <col min="5" max="6" width="11.7109375" style="6" customWidth="1"/>
    <col min="7" max="7" width="11.7109375" style="97" customWidth="1"/>
    <col min="8" max="8" width="12.140625" style="6" customWidth="1"/>
    <col min="9" max="9" width="10.57421875" style="6" customWidth="1"/>
    <col min="10" max="10" width="9.8515625" style="6" customWidth="1"/>
    <col min="11" max="11" width="9.7109375" style="6" customWidth="1"/>
    <col min="12" max="13" width="9.140625" style="6" customWidth="1"/>
    <col min="14" max="14" width="10.140625" style="6" customWidth="1"/>
    <col min="15" max="16" width="9.140625" style="6" customWidth="1"/>
    <col min="17" max="17" width="10.00390625" style="13" customWidth="1"/>
    <col min="18" max="18" width="9.8515625" style="8" customWidth="1"/>
    <col min="19" max="19" width="10.28125" style="8" customWidth="1"/>
    <col min="20" max="20" width="10.57421875" style="8" customWidth="1"/>
    <col min="21" max="144" width="9.140625" style="8" customWidth="1"/>
    <col min="145" max="16384" width="9.140625" style="6" customWidth="1"/>
  </cols>
  <sheetData>
    <row r="1" spans="1:17" ht="21.75" customHeight="1">
      <c r="A1" s="178" t="s">
        <v>384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1:17" ht="9.75" customHeight="1">
      <c r="A2" s="10"/>
      <c r="B2" s="10"/>
      <c r="C2" s="10"/>
      <c r="D2" s="75"/>
      <c r="E2" s="75"/>
      <c r="F2" s="75"/>
      <c r="G2" s="5"/>
      <c r="H2" s="10"/>
      <c r="I2" s="11"/>
      <c r="J2" s="12"/>
      <c r="K2" s="12"/>
      <c r="L2" s="12"/>
      <c r="M2" s="12"/>
      <c r="N2" s="12"/>
      <c r="O2" s="12"/>
      <c r="P2" s="12"/>
      <c r="Q2" s="67" t="s">
        <v>2</v>
      </c>
    </row>
    <row r="3" spans="1:20" ht="12.75" customHeight="1">
      <c r="A3" s="179" t="s">
        <v>0</v>
      </c>
      <c r="B3" s="179" t="s">
        <v>327</v>
      </c>
      <c r="C3" s="179" t="s">
        <v>105</v>
      </c>
      <c r="D3" s="179" t="s">
        <v>106</v>
      </c>
      <c r="E3" s="181" t="s">
        <v>381</v>
      </c>
      <c r="F3" s="181" t="s">
        <v>380</v>
      </c>
      <c r="G3" s="180" t="s">
        <v>301</v>
      </c>
      <c r="H3" s="191" t="s">
        <v>107</v>
      </c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2"/>
    </row>
    <row r="4" spans="1:20" ht="12.75">
      <c r="A4" s="179"/>
      <c r="B4" s="179"/>
      <c r="C4" s="179"/>
      <c r="D4" s="179"/>
      <c r="E4" s="186"/>
      <c r="F4" s="186"/>
      <c r="G4" s="180"/>
      <c r="H4" s="179" t="s">
        <v>108</v>
      </c>
      <c r="I4" s="181" t="s">
        <v>109</v>
      </c>
      <c r="J4" s="181"/>
      <c r="K4" s="181"/>
      <c r="L4" s="181"/>
      <c r="M4" s="187"/>
      <c r="N4" s="187"/>
      <c r="O4" s="187"/>
      <c r="P4" s="187"/>
      <c r="Q4" s="179" t="s">
        <v>347</v>
      </c>
      <c r="R4" s="190" t="s">
        <v>107</v>
      </c>
      <c r="S4" s="190"/>
      <c r="T4" s="190"/>
    </row>
    <row r="5" spans="1:20" ht="12.75" customHeight="1">
      <c r="A5" s="179"/>
      <c r="B5" s="179"/>
      <c r="C5" s="179"/>
      <c r="D5" s="179"/>
      <c r="E5" s="186"/>
      <c r="F5" s="186"/>
      <c r="G5" s="180"/>
      <c r="H5" s="179"/>
      <c r="I5" s="181" t="s">
        <v>343</v>
      </c>
      <c r="J5" s="191" t="s">
        <v>107</v>
      </c>
      <c r="K5" s="192"/>
      <c r="L5" s="181" t="s">
        <v>329</v>
      </c>
      <c r="M5" s="181" t="s">
        <v>345</v>
      </c>
      <c r="N5" s="188" t="s">
        <v>394</v>
      </c>
      <c r="O5" s="181" t="s">
        <v>346</v>
      </c>
      <c r="P5" s="181" t="s">
        <v>328</v>
      </c>
      <c r="Q5" s="179"/>
      <c r="R5" s="188" t="s">
        <v>330</v>
      </c>
      <c r="S5" s="79" t="s">
        <v>109</v>
      </c>
      <c r="T5" s="194" t="s">
        <v>331</v>
      </c>
    </row>
    <row r="6" spans="1:144" s="13" customFormat="1" ht="93" customHeight="1">
      <c r="A6" s="179"/>
      <c r="B6" s="179"/>
      <c r="C6" s="179"/>
      <c r="D6" s="179"/>
      <c r="E6" s="182"/>
      <c r="F6" s="182"/>
      <c r="G6" s="180"/>
      <c r="H6" s="179"/>
      <c r="I6" s="182"/>
      <c r="J6" s="68" t="s">
        <v>344</v>
      </c>
      <c r="K6" s="68" t="s">
        <v>395</v>
      </c>
      <c r="L6" s="182"/>
      <c r="M6" s="182"/>
      <c r="N6" s="189"/>
      <c r="O6" s="182"/>
      <c r="P6" s="182"/>
      <c r="Q6" s="179"/>
      <c r="R6" s="189"/>
      <c r="S6" s="80" t="s">
        <v>348</v>
      </c>
      <c r="T6" s="195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</row>
    <row r="7" spans="1:144" s="13" customFormat="1" ht="12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</row>
    <row r="8" spans="1:144" s="18" customFormat="1" ht="21" customHeight="1">
      <c r="A8" s="183" t="s">
        <v>110</v>
      </c>
      <c r="B8" s="15"/>
      <c r="C8" s="16"/>
      <c r="D8" s="17" t="s">
        <v>112</v>
      </c>
      <c r="E8" s="17">
        <f>E11</f>
        <v>7696</v>
      </c>
      <c r="F8" s="17"/>
      <c r="G8" s="17">
        <f>G9+G11</f>
        <v>13072</v>
      </c>
      <c r="H8" s="17">
        <f aca="true" t="shared" si="0" ref="H8:T8">H9+H11</f>
        <v>13072</v>
      </c>
      <c r="I8" s="17">
        <f t="shared" si="0"/>
        <v>13072</v>
      </c>
      <c r="J8" s="17">
        <f t="shared" si="0"/>
        <v>0</v>
      </c>
      <c r="K8" s="17">
        <f t="shared" si="0"/>
        <v>13072</v>
      </c>
      <c r="L8" s="17">
        <f t="shared" si="0"/>
        <v>0</v>
      </c>
      <c r="M8" s="17">
        <f t="shared" si="0"/>
        <v>0</v>
      </c>
      <c r="N8" s="17">
        <f t="shared" si="0"/>
        <v>0</v>
      </c>
      <c r="O8" s="17">
        <f t="shared" si="0"/>
        <v>0</v>
      </c>
      <c r="P8" s="17">
        <f t="shared" si="0"/>
        <v>0</v>
      </c>
      <c r="Q8" s="17">
        <f t="shared" si="0"/>
        <v>0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</row>
    <row r="9" spans="1:144" s="18" customFormat="1" ht="18" customHeight="1" hidden="1">
      <c r="A9" s="184"/>
      <c r="B9" s="19" t="s">
        <v>111</v>
      </c>
      <c r="C9" s="20"/>
      <c r="D9" s="21" t="s">
        <v>113</v>
      </c>
      <c r="E9" s="21"/>
      <c r="F9" s="21"/>
      <c r="G9" s="7">
        <v>600</v>
      </c>
      <c r="H9" s="7">
        <v>600</v>
      </c>
      <c r="I9" s="7">
        <v>600</v>
      </c>
      <c r="J9" s="7">
        <v>0</v>
      </c>
      <c r="K9" s="7">
        <v>600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</row>
    <row r="10" spans="1:144" s="18" customFormat="1" ht="42" customHeight="1" hidden="1">
      <c r="A10" s="185"/>
      <c r="B10" s="19"/>
      <c r="C10" s="20">
        <v>2850</v>
      </c>
      <c r="D10" s="21" t="s">
        <v>361</v>
      </c>
      <c r="E10" s="21"/>
      <c r="F10" s="21"/>
      <c r="G10" s="7">
        <v>600</v>
      </c>
      <c r="H10" s="7">
        <v>600</v>
      </c>
      <c r="I10" s="7">
        <v>600</v>
      </c>
      <c r="J10" s="7">
        <v>0</v>
      </c>
      <c r="K10" s="7">
        <v>600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</row>
    <row r="11" spans="1:144" s="18" customFormat="1" ht="18" customHeight="1">
      <c r="A11" s="19"/>
      <c r="B11" s="19" t="s">
        <v>229</v>
      </c>
      <c r="C11" s="20"/>
      <c r="D11" s="21" t="s">
        <v>9</v>
      </c>
      <c r="E11" s="21">
        <f aca="true" t="shared" si="1" ref="E11:T11">SUM(E12:E14)</f>
        <v>7696</v>
      </c>
      <c r="F11" s="21">
        <f t="shared" si="1"/>
        <v>0</v>
      </c>
      <c r="G11" s="21">
        <f t="shared" si="1"/>
        <v>12472</v>
      </c>
      <c r="H11" s="21">
        <f t="shared" si="1"/>
        <v>12472</v>
      </c>
      <c r="I11" s="21">
        <f t="shared" si="1"/>
        <v>12472</v>
      </c>
      <c r="J11" s="21">
        <f t="shared" si="1"/>
        <v>0</v>
      </c>
      <c r="K11" s="21">
        <f t="shared" si="1"/>
        <v>12472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  <c r="R11" s="21">
        <f t="shared" si="1"/>
        <v>0</v>
      </c>
      <c r="S11" s="21">
        <f t="shared" si="1"/>
        <v>0</v>
      </c>
      <c r="T11" s="21">
        <f t="shared" si="1"/>
        <v>0</v>
      </c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</row>
    <row r="12" spans="1:144" s="18" customFormat="1" ht="18" customHeight="1">
      <c r="A12" s="19"/>
      <c r="B12" s="19"/>
      <c r="C12" s="20">
        <v>4210</v>
      </c>
      <c r="D12" s="21" t="s">
        <v>121</v>
      </c>
      <c r="E12" s="21">
        <v>66</v>
      </c>
      <c r="F12" s="21"/>
      <c r="G12" s="7">
        <v>66</v>
      </c>
      <c r="H12" s="7">
        <v>66</v>
      </c>
      <c r="I12" s="7">
        <v>66</v>
      </c>
      <c r="J12" s="7">
        <v>0</v>
      </c>
      <c r="K12" s="7">
        <v>66</v>
      </c>
      <c r="L12" s="7">
        <v>0</v>
      </c>
      <c r="M12" s="61">
        <v>0</v>
      </c>
      <c r="N12" s="61">
        <v>0</v>
      </c>
      <c r="O12" s="61">
        <v>0</v>
      </c>
      <c r="P12" s="61">
        <v>0</v>
      </c>
      <c r="Q12" s="7">
        <v>0</v>
      </c>
      <c r="R12" s="7">
        <v>0</v>
      </c>
      <c r="S12" s="7">
        <v>0</v>
      </c>
      <c r="T12" s="7">
        <v>0</v>
      </c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</row>
    <row r="13" spans="1:144" s="18" customFormat="1" ht="18" customHeight="1">
      <c r="A13" s="19"/>
      <c r="B13" s="19"/>
      <c r="C13" s="20">
        <v>4300</v>
      </c>
      <c r="D13" s="21" t="s">
        <v>123</v>
      </c>
      <c r="E13" s="21">
        <v>85</v>
      </c>
      <c r="F13" s="21"/>
      <c r="G13" s="7">
        <v>178</v>
      </c>
      <c r="H13" s="7">
        <v>178</v>
      </c>
      <c r="I13" s="7">
        <v>178</v>
      </c>
      <c r="J13" s="7">
        <v>0</v>
      </c>
      <c r="K13" s="7">
        <v>178</v>
      </c>
      <c r="L13" s="7">
        <v>0</v>
      </c>
      <c r="M13" s="61">
        <v>0</v>
      </c>
      <c r="N13" s="61">
        <v>0</v>
      </c>
      <c r="O13" s="61">
        <v>0</v>
      </c>
      <c r="P13" s="61">
        <v>0</v>
      </c>
      <c r="Q13" s="7">
        <v>0</v>
      </c>
      <c r="R13" s="7">
        <v>0</v>
      </c>
      <c r="S13" s="7">
        <v>0</v>
      </c>
      <c r="T13" s="7">
        <v>0</v>
      </c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</row>
    <row r="14" spans="1:144" s="18" customFormat="1" ht="18" customHeight="1">
      <c r="A14" s="19"/>
      <c r="B14" s="19"/>
      <c r="C14" s="20">
        <v>4430</v>
      </c>
      <c r="D14" s="21" t="s">
        <v>124</v>
      </c>
      <c r="E14" s="21">
        <v>7545</v>
      </c>
      <c r="F14" s="21"/>
      <c r="G14" s="7">
        <v>12228</v>
      </c>
      <c r="H14" s="7">
        <v>12228</v>
      </c>
      <c r="I14" s="7">
        <v>12228</v>
      </c>
      <c r="J14" s="7">
        <v>0</v>
      </c>
      <c r="K14" s="7">
        <v>12228</v>
      </c>
      <c r="L14" s="7">
        <v>0</v>
      </c>
      <c r="M14" s="61">
        <v>0</v>
      </c>
      <c r="N14" s="61">
        <v>0</v>
      </c>
      <c r="O14" s="61">
        <v>0</v>
      </c>
      <c r="P14" s="61">
        <v>0</v>
      </c>
      <c r="Q14" s="7">
        <v>0</v>
      </c>
      <c r="R14" s="7">
        <v>0</v>
      </c>
      <c r="S14" s="7">
        <v>0</v>
      </c>
      <c r="T14" s="7">
        <v>0</v>
      </c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</row>
    <row r="15" spans="1:144" s="18" customFormat="1" ht="10.5" customHeight="1">
      <c r="A15" s="19"/>
      <c r="B15" s="19"/>
      <c r="C15" s="20"/>
      <c r="D15" s="21"/>
      <c r="E15" s="21"/>
      <c r="F15" s="21"/>
      <c r="G15" s="7"/>
      <c r="H15" s="4"/>
      <c r="I15" s="4"/>
      <c r="J15" s="4"/>
      <c r="K15" s="4"/>
      <c r="L15" s="4"/>
      <c r="M15" s="22"/>
      <c r="N15" s="22"/>
      <c r="O15" s="22"/>
      <c r="P15" s="22"/>
      <c r="Q15" s="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</row>
    <row r="16" spans="1:144" s="27" customFormat="1" ht="21" customHeight="1" hidden="1">
      <c r="A16" s="23" t="s">
        <v>237</v>
      </c>
      <c r="B16" s="23"/>
      <c r="C16" s="24"/>
      <c r="D16" s="25" t="s">
        <v>238</v>
      </c>
      <c r="E16" s="25"/>
      <c r="F16" s="25"/>
      <c r="G16" s="25">
        <f aca="true" t="shared" si="2" ref="G16:T16">G17</f>
        <v>4300</v>
      </c>
      <c r="H16" s="25">
        <f t="shared" si="2"/>
        <v>4300</v>
      </c>
      <c r="I16" s="25">
        <f t="shared" si="2"/>
        <v>4300</v>
      </c>
      <c r="J16" s="25">
        <f t="shared" si="2"/>
        <v>2000</v>
      </c>
      <c r="K16" s="25">
        <f t="shared" si="2"/>
        <v>2300</v>
      </c>
      <c r="L16" s="25">
        <f t="shared" si="2"/>
        <v>0</v>
      </c>
      <c r="M16" s="25">
        <f t="shared" si="2"/>
        <v>0</v>
      </c>
      <c r="N16" s="25">
        <f t="shared" si="2"/>
        <v>0</v>
      </c>
      <c r="O16" s="25">
        <f t="shared" si="2"/>
        <v>0</v>
      </c>
      <c r="P16" s="25">
        <f t="shared" si="2"/>
        <v>0</v>
      </c>
      <c r="Q16" s="25">
        <f t="shared" si="2"/>
        <v>0</v>
      </c>
      <c r="R16" s="25">
        <f t="shared" si="2"/>
        <v>0</v>
      </c>
      <c r="S16" s="25">
        <f t="shared" si="2"/>
        <v>0</v>
      </c>
      <c r="T16" s="25">
        <f t="shared" si="2"/>
        <v>0</v>
      </c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</row>
    <row r="17" spans="1:144" s="18" customFormat="1" ht="18" customHeight="1" hidden="1">
      <c r="A17" s="28"/>
      <c r="B17" s="28" t="s">
        <v>239</v>
      </c>
      <c r="C17" s="29"/>
      <c r="D17" s="30" t="s">
        <v>240</v>
      </c>
      <c r="E17" s="30"/>
      <c r="F17" s="30"/>
      <c r="G17" s="30">
        <f>SUM(G18:G21)</f>
        <v>4300</v>
      </c>
      <c r="H17" s="30">
        <f>SUM(H18:H21)</f>
        <v>4300</v>
      </c>
      <c r="I17" s="30">
        <f aca="true" t="shared" si="3" ref="I17:T17">SUM(I18:I21)</f>
        <v>4300</v>
      </c>
      <c r="J17" s="30">
        <f t="shared" si="3"/>
        <v>2000</v>
      </c>
      <c r="K17" s="30">
        <f t="shared" si="3"/>
        <v>2300</v>
      </c>
      <c r="L17" s="30">
        <f t="shared" si="3"/>
        <v>0</v>
      </c>
      <c r="M17" s="30">
        <f t="shared" si="3"/>
        <v>0</v>
      </c>
      <c r="N17" s="30">
        <f t="shared" si="3"/>
        <v>0</v>
      </c>
      <c r="O17" s="30">
        <f t="shared" si="3"/>
        <v>0</v>
      </c>
      <c r="P17" s="30">
        <f t="shared" si="3"/>
        <v>0</v>
      </c>
      <c r="Q17" s="30">
        <f t="shared" si="3"/>
        <v>0</v>
      </c>
      <c r="R17" s="30">
        <f t="shared" si="3"/>
        <v>0</v>
      </c>
      <c r="S17" s="30">
        <f t="shared" si="3"/>
        <v>0</v>
      </c>
      <c r="T17" s="30">
        <f t="shared" si="3"/>
        <v>0</v>
      </c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</row>
    <row r="18" spans="1:144" s="18" customFormat="1" ht="18" customHeight="1" hidden="1">
      <c r="A18" s="28"/>
      <c r="B18" s="28"/>
      <c r="C18" s="29">
        <v>4110</v>
      </c>
      <c r="D18" s="30" t="s">
        <v>170</v>
      </c>
      <c r="E18" s="30"/>
      <c r="F18" s="30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</row>
    <row r="19" spans="1:144" s="18" customFormat="1" ht="18" customHeight="1" hidden="1">
      <c r="A19" s="28"/>
      <c r="B19" s="28"/>
      <c r="C19" s="29">
        <v>4120</v>
      </c>
      <c r="D19" s="30" t="s">
        <v>152</v>
      </c>
      <c r="E19" s="30"/>
      <c r="F19" s="30"/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</row>
    <row r="20" spans="1:144" s="18" customFormat="1" ht="18" customHeight="1" hidden="1">
      <c r="A20" s="28"/>
      <c r="B20" s="28"/>
      <c r="C20" s="29">
        <v>4170</v>
      </c>
      <c r="D20" s="30" t="s">
        <v>120</v>
      </c>
      <c r="E20" s="30"/>
      <c r="F20" s="30"/>
      <c r="G20" s="31">
        <v>2000</v>
      </c>
      <c r="H20" s="31">
        <v>2000</v>
      </c>
      <c r="I20" s="31">
        <v>2000</v>
      </c>
      <c r="J20" s="31">
        <v>2000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</row>
    <row r="21" spans="1:144" s="18" customFormat="1" ht="18" customHeight="1" hidden="1">
      <c r="A21" s="28"/>
      <c r="B21" s="28"/>
      <c r="C21" s="29">
        <v>4300</v>
      </c>
      <c r="D21" s="30" t="s">
        <v>123</v>
      </c>
      <c r="E21" s="30"/>
      <c r="F21" s="30"/>
      <c r="G21" s="31">
        <v>2300</v>
      </c>
      <c r="H21" s="31">
        <v>2300</v>
      </c>
      <c r="I21" s="31">
        <v>2300</v>
      </c>
      <c r="J21" s="31">
        <v>0</v>
      </c>
      <c r="K21" s="31">
        <v>2300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</row>
    <row r="22" spans="1:144" s="18" customFormat="1" ht="6.75" customHeight="1" hidden="1">
      <c r="A22" s="94"/>
      <c r="B22" s="32"/>
      <c r="C22" s="33"/>
      <c r="D22" s="34"/>
      <c r="E22" s="34"/>
      <c r="F22" s="34"/>
      <c r="G22" s="87"/>
      <c r="H22" s="34"/>
      <c r="I22" s="34"/>
      <c r="J22" s="34"/>
      <c r="K22" s="34"/>
      <c r="L22" s="34"/>
      <c r="M22" s="34"/>
      <c r="N22" s="34"/>
      <c r="O22" s="34"/>
      <c r="P22" s="34"/>
      <c r="Q22" s="30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</row>
    <row r="23" spans="1:144" s="18" customFormat="1" ht="21" customHeight="1" hidden="1">
      <c r="A23" s="15">
        <v>600</v>
      </c>
      <c r="B23" s="15"/>
      <c r="C23" s="16"/>
      <c r="D23" s="17" t="s">
        <v>5</v>
      </c>
      <c r="E23" s="17">
        <f>E24+E29+E31</f>
        <v>0</v>
      </c>
      <c r="F23" s="17">
        <f>F24+F29+F31</f>
        <v>0</v>
      </c>
      <c r="G23" s="17">
        <f aca="true" t="shared" si="4" ref="G23:T23">G24+G29+G31</f>
        <v>1234551</v>
      </c>
      <c r="H23" s="82">
        <f t="shared" si="4"/>
        <v>375743</v>
      </c>
      <c r="I23" s="82">
        <f t="shared" si="4"/>
        <v>375743</v>
      </c>
      <c r="J23" s="82">
        <f t="shared" si="4"/>
        <v>13900</v>
      </c>
      <c r="K23" s="82">
        <f t="shared" si="4"/>
        <v>361843</v>
      </c>
      <c r="L23" s="82">
        <f t="shared" si="4"/>
        <v>0</v>
      </c>
      <c r="M23" s="82">
        <f t="shared" si="4"/>
        <v>0</v>
      </c>
      <c r="N23" s="82">
        <f t="shared" si="4"/>
        <v>0</v>
      </c>
      <c r="O23" s="82">
        <f t="shared" si="4"/>
        <v>0</v>
      </c>
      <c r="P23" s="82">
        <f t="shared" si="4"/>
        <v>0</v>
      </c>
      <c r="Q23" s="82">
        <f t="shared" si="4"/>
        <v>858808</v>
      </c>
      <c r="R23" s="82">
        <f t="shared" si="4"/>
        <v>858808</v>
      </c>
      <c r="S23" s="82">
        <f t="shared" si="4"/>
        <v>747172</v>
      </c>
      <c r="T23" s="82">
        <f t="shared" si="4"/>
        <v>0</v>
      </c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</row>
    <row r="24" spans="1:144" s="38" customFormat="1" ht="18" customHeight="1" hidden="1">
      <c r="A24" s="35"/>
      <c r="B24" s="36">
        <v>60013</v>
      </c>
      <c r="C24" s="37"/>
      <c r="D24" s="30" t="s">
        <v>250</v>
      </c>
      <c r="E24" s="30"/>
      <c r="F24" s="30"/>
      <c r="G24" s="30">
        <f>SUM(G25:G28)</f>
        <v>21140</v>
      </c>
      <c r="H24" s="81">
        <f aca="true" t="shared" si="5" ref="H24:T24">SUM(H25:H28)</f>
        <v>21140</v>
      </c>
      <c r="I24" s="81">
        <f>SUM(I25:I28)</f>
        <v>21140</v>
      </c>
      <c r="J24" s="81">
        <f t="shared" si="5"/>
        <v>0</v>
      </c>
      <c r="K24" s="81">
        <f t="shared" si="5"/>
        <v>21140</v>
      </c>
      <c r="L24" s="81">
        <f t="shared" si="5"/>
        <v>0</v>
      </c>
      <c r="M24" s="81">
        <f t="shared" si="5"/>
        <v>0</v>
      </c>
      <c r="N24" s="81">
        <f t="shared" si="5"/>
        <v>0</v>
      </c>
      <c r="O24" s="81">
        <f t="shared" si="5"/>
        <v>0</v>
      </c>
      <c r="P24" s="81">
        <f t="shared" si="5"/>
        <v>0</v>
      </c>
      <c r="Q24" s="81">
        <f t="shared" si="5"/>
        <v>0</v>
      </c>
      <c r="R24" s="81">
        <f t="shared" si="5"/>
        <v>0</v>
      </c>
      <c r="S24" s="81">
        <f t="shared" si="5"/>
        <v>0</v>
      </c>
      <c r="T24" s="81">
        <f t="shared" si="5"/>
        <v>0</v>
      </c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</row>
    <row r="25" spans="1:144" s="38" customFormat="1" ht="18" customHeight="1" hidden="1">
      <c r="A25" s="35"/>
      <c r="B25" s="36"/>
      <c r="C25" s="37">
        <v>4170</v>
      </c>
      <c r="D25" s="30" t="s">
        <v>120</v>
      </c>
      <c r="E25" s="30"/>
      <c r="F25" s="30"/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</row>
    <row r="26" spans="1:144" s="38" customFormat="1" ht="18" customHeight="1" hidden="1">
      <c r="A26" s="35"/>
      <c r="B26" s="36"/>
      <c r="C26" s="37">
        <v>4210</v>
      </c>
      <c r="D26" s="30" t="s">
        <v>121</v>
      </c>
      <c r="E26" s="30"/>
      <c r="F26" s="30"/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</row>
    <row r="27" spans="1:144" s="38" customFormat="1" ht="18" customHeight="1" hidden="1">
      <c r="A27" s="35"/>
      <c r="B27" s="35"/>
      <c r="C27" s="37">
        <v>4270</v>
      </c>
      <c r="D27" s="30" t="s">
        <v>122</v>
      </c>
      <c r="E27" s="30"/>
      <c r="F27" s="30"/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</row>
    <row r="28" spans="1:144" s="38" customFormat="1" ht="26.25" customHeight="1" hidden="1">
      <c r="A28" s="35"/>
      <c r="B28" s="35"/>
      <c r="C28" s="37">
        <v>4520</v>
      </c>
      <c r="D28" s="30" t="s">
        <v>332</v>
      </c>
      <c r="E28" s="30"/>
      <c r="F28" s="30"/>
      <c r="G28" s="9">
        <v>21140</v>
      </c>
      <c r="H28" s="9">
        <v>21140</v>
      </c>
      <c r="I28" s="9">
        <v>21140</v>
      </c>
      <c r="J28" s="9">
        <v>0</v>
      </c>
      <c r="K28" s="9">
        <v>21140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</row>
    <row r="29" spans="1:144" s="38" customFormat="1" ht="18" customHeight="1" hidden="1">
      <c r="A29" s="35"/>
      <c r="B29" s="36">
        <v>60014</v>
      </c>
      <c r="C29" s="37"/>
      <c r="D29" s="30" t="s">
        <v>251</v>
      </c>
      <c r="E29" s="30"/>
      <c r="F29" s="30"/>
      <c r="G29" s="30">
        <f aca="true" t="shared" si="6" ref="G29:T29">SUM(G30:G30)</f>
        <v>14610</v>
      </c>
      <c r="H29" s="81">
        <f t="shared" si="6"/>
        <v>14610</v>
      </c>
      <c r="I29" s="81">
        <f t="shared" si="6"/>
        <v>14610</v>
      </c>
      <c r="J29" s="81">
        <f t="shared" si="6"/>
        <v>0</v>
      </c>
      <c r="K29" s="81">
        <f t="shared" si="6"/>
        <v>14610</v>
      </c>
      <c r="L29" s="81">
        <f t="shared" si="6"/>
        <v>0</v>
      </c>
      <c r="M29" s="81">
        <f t="shared" si="6"/>
        <v>0</v>
      </c>
      <c r="N29" s="81">
        <f t="shared" si="6"/>
        <v>0</v>
      </c>
      <c r="O29" s="81">
        <f t="shared" si="6"/>
        <v>0</v>
      </c>
      <c r="P29" s="81">
        <f t="shared" si="6"/>
        <v>0</v>
      </c>
      <c r="Q29" s="81">
        <f t="shared" si="6"/>
        <v>0</v>
      </c>
      <c r="R29" s="81">
        <f t="shared" si="6"/>
        <v>0</v>
      </c>
      <c r="S29" s="81">
        <f t="shared" si="6"/>
        <v>0</v>
      </c>
      <c r="T29" s="81">
        <f t="shared" si="6"/>
        <v>0</v>
      </c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</row>
    <row r="30" spans="1:144" s="38" customFormat="1" ht="27" customHeight="1" hidden="1">
      <c r="A30" s="35"/>
      <c r="B30" s="35"/>
      <c r="C30" s="37">
        <v>4520</v>
      </c>
      <c r="D30" s="30" t="s">
        <v>332</v>
      </c>
      <c r="E30" s="30"/>
      <c r="F30" s="30"/>
      <c r="G30" s="9">
        <v>14610</v>
      </c>
      <c r="H30" s="9">
        <v>14610</v>
      </c>
      <c r="I30" s="9">
        <v>14610</v>
      </c>
      <c r="J30" s="9">
        <v>0</v>
      </c>
      <c r="K30" s="9">
        <v>14610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</row>
    <row r="31" spans="1:144" s="18" customFormat="1" ht="18" customHeight="1" hidden="1">
      <c r="A31" s="19"/>
      <c r="B31" s="20">
        <v>60016</v>
      </c>
      <c r="C31" s="20"/>
      <c r="D31" s="21" t="s">
        <v>6</v>
      </c>
      <c r="E31" s="21">
        <f>SUM(E32:E42)</f>
        <v>0</v>
      </c>
      <c r="F31" s="21">
        <f>SUM(F32:F42)</f>
        <v>0</v>
      </c>
      <c r="G31" s="21">
        <f aca="true" t="shared" si="7" ref="G31:T31">SUM(G32:G42)</f>
        <v>1198801</v>
      </c>
      <c r="H31" s="21">
        <f t="shared" si="7"/>
        <v>339993</v>
      </c>
      <c r="I31" s="21">
        <f t="shared" si="7"/>
        <v>339993</v>
      </c>
      <c r="J31" s="21">
        <f t="shared" si="7"/>
        <v>13900</v>
      </c>
      <c r="K31" s="21">
        <f t="shared" si="7"/>
        <v>326093</v>
      </c>
      <c r="L31" s="21">
        <f t="shared" si="7"/>
        <v>0</v>
      </c>
      <c r="M31" s="21">
        <f t="shared" si="7"/>
        <v>0</v>
      </c>
      <c r="N31" s="21">
        <f t="shared" si="7"/>
        <v>0</v>
      </c>
      <c r="O31" s="21">
        <f t="shared" si="7"/>
        <v>0</v>
      </c>
      <c r="P31" s="21">
        <f t="shared" si="7"/>
        <v>0</v>
      </c>
      <c r="Q31" s="21">
        <f t="shared" si="7"/>
        <v>858808</v>
      </c>
      <c r="R31" s="21">
        <f t="shared" si="7"/>
        <v>858808</v>
      </c>
      <c r="S31" s="21">
        <f t="shared" si="7"/>
        <v>747172</v>
      </c>
      <c r="T31" s="21">
        <f t="shared" si="7"/>
        <v>0</v>
      </c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</row>
    <row r="32" spans="1:144" s="18" customFormat="1" ht="18" customHeight="1" hidden="1">
      <c r="A32" s="19"/>
      <c r="B32" s="20"/>
      <c r="C32" s="29">
        <v>4110</v>
      </c>
      <c r="D32" s="30" t="s">
        <v>170</v>
      </c>
      <c r="E32" s="30"/>
      <c r="F32" s="30"/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</row>
    <row r="33" spans="1:144" s="18" customFormat="1" ht="18" customHeight="1" hidden="1">
      <c r="A33" s="19"/>
      <c r="B33" s="20"/>
      <c r="C33" s="29">
        <v>4120</v>
      </c>
      <c r="D33" s="30" t="s">
        <v>152</v>
      </c>
      <c r="E33" s="30"/>
      <c r="F33" s="30"/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</row>
    <row r="34" spans="1:144" s="18" customFormat="1" ht="18" customHeight="1" hidden="1">
      <c r="A34" s="19"/>
      <c r="B34" s="19"/>
      <c r="C34" s="20" t="s">
        <v>116</v>
      </c>
      <c r="D34" s="21" t="s">
        <v>120</v>
      </c>
      <c r="E34" s="21"/>
      <c r="F34" s="21"/>
      <c r="G34" s="7">
        <v>13900</v>
      </c>
      <c r="H34" s="7">
        <v>13900</v>
      </c>
      <c r="I34" s="7">
        <v>13900</v>
      </c>
      <c r="J34" s="7">
        <v>13900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</row>
    <row r="35" spans="1:144" s="18" customFormat="1" ht="18" customHeight="1" hidden="1">
      <c r="A35" s="19"/>
      <c r="B35" s="19"/>
      <c r="C35" s="20">
        <v>4210</v>
      </c>
      <c r="D35" s="21" t="s">
        <v>121</v>
      </c>
      <c r="E35" s="21"/>
      <c r="F35" s="21"/>
      <c r="G35" s="7">
        <v>48500</v>
      </c>
      <c r="H35" s="7">
        <v>48500</v>
      </c>
      <c r="I35" s="7">
        <v>48500</v>
      </c>
      <c r="J35" s="7">
        <v>0</v>
      </c>
      <c r="K35" s="7">
        <v>48500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</row>
    <row r="36" spans="1:144" s="18" customFormat="1" ht="18" customHeight="1" hidden="1">
      <c r="A36" s="19"/>
      <c r="B36" s="19"/>
      <c r="C36" s="20">
        <v>4270</v>
      </c>
      <c r="D36" s="21" t="s">
        <v>122</v>
      </c>
      <c r="E36" s="21"/>
      <c r="F36" s="21"/>
      <c r="G36" s="7">
        <v>186500</v>
      </c>
      <c r="H36" s="7">
        <v>186500</v>
      </c>
      <c r="I36" s="7">
        <v>186500</v>
      </c>
      <c r="J36" s="7">
        <v>0</v>
      </c>
      <c r="K36" s="7">
        <v>186500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</row>
    <row r="37" spans="1:144" s="18" customFormat="1" ht="18" customHeight="1" hidden="1">
      <c r="A37" s="19"/>
      <c r="B37" s="19"/>
      <c r="C37" s="20">
        <v>4300</v>
      </c>
      <c r="D37" s="21" t="s">
        <v>123</v>
      </c>
      <c r="E37" s="21"/>
      <c r="F37" s="21"/>
      <c r="G37" s="7">
        <v>90000</v>
      </c>
      <c r="H37" s="7">
        <v>90000</v>
      </c>
      <c r="I37" s="7">
        <v>90000</v>
      </c>
      <c r="J37" s="7">
        <v>0</v>
      </c>
      <c r="K37" s="7">
        <v>90000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</row>
    <row r="38" spans="1:144" s="18" customFormat="1" ht="18" customHeight="1" hidden="1">
      <c r="A38" s="19"/>
      <c r="B38" s="19"/>
      <c r="C38" s="20" t="s">
        <v>117</v>
      </c>
      <c r="D38" s="21" t="s">
        <v>124</v>
      </c>
      <c r="E38" s="21"/>
      <c r="F38" s="21"/>
      <c r="G38" s="7">
        <v>1087</v>
      </c>
      <c r="H38" s="7">
        <v>1087</v>
      </c>
      <c r="I38" s="7">
        <v>1087</v>
      </c>
      <c r="J38" s="7">
        <v>0</v>
      </c>
      <c r="K38" s="7">
        <v>1087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</row>
    <row r="39" spans="1:144" s="18" customFormat="1" ht="25.5" customHeight="1" hidden="1">
      <c r="A39" s="19"/>
      <c r="B39" s="19"/>
      <c r="C39" s="20">
        <v>4610</v>
      </c>
      <c r="D39" s="21" t="s">
        <v>130</v>
      </c>
      <c r="E39" s="21"/>
      <c r="F39" s="21"/>
      <c r="G39" s="7">
        <v>6</v>
      </c>
      <c r="H39" s="7">
        <v>6</v>
      </c>
      <c r="I39" s="7">
        <v>6</v>
      </c>
      <c r="J39" s="7">
        <v>0</v>
      </c>
      <c r="K39" s="7">
        <v>6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</row>
    <row r="40" spans="1:144" s="18" customFormat="1" ht="18.75" customHeight="1" hidden="1">
      <c r="A40" s="19"/>
      <c r="B40" s="19"/>
      <c r="C40" s="20" t="s">
        <v>118</v>
      </c>
      <c r="D40" s="21" t="s">
        <v>125</v>
      </c>
      <c r="E40" s="21"/>
      <c r="F40" s="21"/>
      <c r="G40" s="7">
        <v>111636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111636</v>
      </c>
      <c r="R40" s="7">
        <v>111636</v>
      </c>
      <c r="S40" s="7">
        <v>0</v>
      </c>
      <c r="T40" s="7">
        <v>0</v>
      </c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</row>
    <row r="41" spans="1:144" s="40" customFormat="1" ht="18" customHeight="1" hidden="1">
      <c r="A41" s="19"/>
      <c r="B41" s="19"/>
      <c r="C41" s="20">
        <v>6057</v>
      </c>
      <c r="D41" s="21" t="s">
        <v>125</v>
      </c>
      <c r="E41" s="95"/>
      <c r="F41" s="95"/>
      <c r="G41" s="88">
        <v>373586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373586</v>
      </c>
      <c r="R41" s="7">
        <v>373586</v>
      </c>
      <c r="S41" s="7">
        <v>373586</v>
      </c>
      <c r="T41" s="7">
        <v>0</v>
      </c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</row>
    <row r="42" spans="1:144" s="40" customFormat="1" ht="18" customHeight="1" hidden="1">
      <c r="A42" s="19"/>
      <c r="B42" s="19"/>
      <c r="C42" s="20">
        <v>6059</v>
      </c>
      <c r="D42" s="21" t="s">
        <v>125</v>
      </c>
      <c r="E42" s="21"/>
      <c r="F42" s="21"/>
      <c r="G42" s="4">
        <v>373586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373586</v>
      </c>
      <c r="R42" s="7">
        <v>373586</v>
      </c>
      <c r="S42" s="7">
        <v>373586</v>
      </c>
      <c r="T42" s="7">
        <v>0</v>
      </c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</row>
    <row r="43" spans="1:144" s="40" customFormat="1" ht="11.25" customHeight="1" hidden="1">
      <c r="A43" s="19"/>
      <c r="B43" s="19"/>
      <c r="C43" s="20"/>
      <c r="D43" s="21"/>
      <c r="E43" s="21"/>
      <c r="F43" s="21"/>
      <c r="G43" s="4"/>
      <c r="H43" s="7"/>
      <c r="I43" s="7"/>
      <c r="J43" s="7"/>
      <c r="K43" s="7"/>
      <c r="L43" s="7"/>
      <c r="M43" s="69"/>
      <c r="N43" s="69"/>
      <c r="O43" s="69"/>
      <c r="P43" s="69"/>
      <c r="Q43" s="7"/>
      <c r="R43" s="18"/>
      <c r="S43" s="18"/>
      <c r="T43" s="18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</row>
    <row r="44" spans="1:144" s="18" customFormat="1" ht="21" customHeight="1">
      <c r="A44" s="15">
        <v>700</v>
      </c>
      <c r="B44" s="15"/>
      <c r="C44" s="16"/>
      <c r="D44" s="17" t="s">
        <v>7</v>
      </c>
      <c r="E44" s="17">
        <f>E45</f>
        <v>148</v>
      </c>
      <c r="F44" s="17">
        <f>F45</f>
        <v>148</v>
      </c>
      <c r="G44" s="17">
        <f>G45</f>
        <v>1660483</v>
      </c>
      <c r="H44" s="17">
        <f aca="true" t="shared" si="8" ref="H44:T44">H45</f>
        <v>206992</v>
      </c>
      <c r="I44" s="17">
        <f t="shared" si="8"/>
        <v>206992</v>
      </c>
      <c r="J44" s="17">
        <f t="shared" si="8"/>
        <v>10968</v>
      </c>
      <c r="K44" s="17">
        <f t="shared" si="8"/>
        <v>196024</v>
      </c>
      <c r="L44" s="17">
        <f t="shared" si="8"/>
        <v>0</v>
      </c>
      <c r="M44" s="17">
        <f t="shared" si="8"/>
        <v>0</v>
      </c>
      <c r="N44" s="17">
        <f t="shared" si="8"/>
        <v>0</v>
      </c>
      <c r="O44" s="17">
        <f t="shared" si="8"/>
        <v>0</v>
      </c>
      <c r="P44" s="17">
        <f t="shared" si="8"/>
        <v>0</v>
      </c>
      <c r="Q44" s="17">
        <f t="shared" si="8"/>
        <v>1453491</v>
      </c>
      <c r="R44" s="17">
        <f t="shared" si="8"/>
        <v>1453491</v>
      </c>
      <c r="S44" s="17">
        <f t="shared" si="8"/>
        <v>903165</v>
      </c>
      <c r="T44" s="17">
        <f t="shared" si="8"/>
        <v>0</v>
      </c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</row>
    <row r="45" spans="1:144" s="18" customFormat="1" ht="26.25" customHeight="1">
      <c r="A45" s="19"/>
      <c r="B45" s="20">
        <v>70005</v>
      </c>
      <c r="C45" s="20"/>
      <c r="D45" s="21" t="s">
        <v>8</v>
      </c>
      <c r="E45" s="21">
        <f aca="true" t="shared" si="9" ref="E45:T45">SUM(E46:E63)</f>
        <v>148</v>
      </c>
      <c r="F45" s="21">
        <f t="shared" si="9"/>
        <v>148</v>
      </c>
      <c r="G45" s="21">
        <f t="shared" si="9"/>
        <v>1660483</v>
      </c>
      <c r="H45" s="21">
        <f t="shared" si="9"/>
        <v>206992</v>
      </c>
      <c r="I45" s="21">
        <f t="shared" si="9"/>
        <v>206992</v>
      </c>
      <c r="J45" s="21">
        <f t="shared" si="9"/>
        <v>10968</v>
      </c>
      <c r="K45" s="21">
        <f t="shared" si="9"/>
        <v>196024</v>
      </c>
      <c r="L45" s="21">
        <f t="shared" si="9"/>
        <v>0</v>
      </c>
      <c r="M45" s="21">
        <f t="shared" si="9"/>
        <v>0</v>
      </c>
      <c r="N45" s="21">
        <f t="shared" si="9"/>
        <v>0</v>
      </c>
      <c r="O45" s="21">
        <f t="shared" si="9"/>
        <v>0</v>
      </c>
      <c r="P45" s="21">
        <f t="shared" si="9"/>
        <v>0</v>
      </c>
      <c r="Q45" s="21">
        <f t="shared" si="9"/>
        <v>1453491</v>
      </c>
      <c r="R45" s="21">
        <f t="shared" si="9"/>
        <v>1453491</v>
      </c>
      <c r="S45" s="21">
        <f t="shared" si="9"/>
        <v>903165</v>
      </c>
      <c r="T45" s="21">
        <f t="shared" si="9"/>
        <v>0</v>
      </c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</row>
    <row r="46" spans="1:144" s="18" customFormat="1" ht="18" customHeight="1" hidden="1">
      <c r="A46" s="19"/>
      <c r="B46" s="20"/>
      <c r="C46" s="20">
        <v>4110</v>
      </c>
      <c r="D46" s="21" t="s">
        <v>119</v>
      </c>
      <c r="E46" s="21"/>
      <c r="F46" s="21"/>
      <c r="G46" s="7">
        <v>231</v>
      </c>
      <c r="H46" s="7">
        <v>231</v>
      </c>
      <c r="I46" s="7">
        <v>231</v>
      </c>
      <c r="J46" s="7">
        <v>231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</row>
    <row r="47" spans="1:144" s="18" customFormat="1" ht="18" customHeight="1" hidden="1">
      <c r="A47" s="19"/>
      <c r="B47" s="20"/>
      <c r="C47" s="20">
        <v>4120</v>
      </c>
      <c r="D47" s="21" t="s">
        <v>152</v>
      </c>
      <c r="E47" s="21"/>
      <c r="F47" s="21"/>
      <c r="G47" s="7">
        <v>17</v>
      </c>
      <c r="H47" s="7">
        <v>17</v>
      </c>
      <c r="I47" s="7">
        <v>17</v>
      </c>
      <c r="J47" s="7">
        <v>17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</row>
    <row r="48" spans="1:144" s="18" customFormat="1" ht="18" customHeight="1" hidden="1">
      <c r="A48" s="19"/>
      <c r="B48" s="20"/>
      <c r="C48" s="20" t="s">
        <v>116</v>
      </c>
      <c r="D48" s="21" t="s">
        <v>120</v>
      </c>
      <c r="E48" s="21"/>
      <c r="F48" s="21"/>
      <c r="G48" s="7">
        <v>10720</v>
      </c>
      <c r="H48" s="7">
        <v>10720</v>
      </c>
      <c r="I48" s="7">
        <v>10720</v>
      </c>
      <c r="J48" s="7">
        <v>10720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</row>
    <row r="49" spans="1:144" s="18" customFormat="1" ht="18" customHeight="1" hidden="1">
      <c r="A49" s="19"/>
      <c r="B49" s="20"/>
      <c r="C49" s="20">
        <v>4210</v>
      </c>
      <c r="D49" s="21" t="s">
        <v>121</v>
      </c>
      <c r="E49" s="21"/>
      <c r="F49" s="21"/>
      <c r="G49" s="7">
        <v>19000</v>
      </c>
      <c r="H49" s="7">
        <v>19000</v>
      </c>
      <c r="I49" s="7">
        <v>19000</v>
      </c>
      <c r="J49" s="7">
        <v>0</v>
      </c>
      <c r="K49" s="7">
        <v>19000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</row>
    <row r="50" spans="1:144" s="18" customFormat="1" ht="18" customHeight="1" hidden="1">
      <c r="A50" s="19"/>
      <c r="B50" s="20"/>
      <c r="C50" s="20">
        <v>4260</v>
      </c>
      <c r="D50" s="21" t="s">
        <v>129</v>
      </c>
      <c r="E50" s="21"/>
      <c r="F50" s="21"/>
      <c r="G50" s="7">
        <v>5813</v>
      </c>
      <c r="H50" s="7">
        <v>5813</v>
      </c>
      <c r="I50" s="7">
        <v>5813</v>
      </c>
      <c r="J50" s="7">
        <v>0</v>
      </c>
      <c r="K50" s="7">
        <v>5813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</row>
    <row r="51" spans="1:144" s="18" customFormat="1" ht="18" customHeight="1" hidden="1">
      <c r="A51" s="19"/>
      <c r="B51" s="20"/>
      <c r="C51" s="20" t="s">
        <v>127</v>
      </c>
      <c r="D51" s="21" t="s">
        <v>122</v>
      </c>
      <c r="E51" s="21"/>
      <c r="F51" s="21"/>
      <c r="G51" s="7">
        <v>27000</v>
      </c>
      <c r="H51" s="7">
        <v>27000</v>
      </c>
      <c r="I51" s="7">
        <v>27000</v>
      </c>
      <c r="J51" s="7">
        <v>0</v>
      </c>
      <c r="K51" s="7">
        <v>27000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</row>
    <row r="52" spans="1:144" s="18" customFormat="1" ht="18" customHeight="1" hidden="1">
      <c r="A52" s="19"/>
      <c r="B52" s="20"/>
      <c r="C52" s="20">
        <v>4300</v>
      </c>
      <c r="D52" s="21" t="s">
        <v>123</v>
      </c>
      <c r="E52" s="21"/>
      <c r="F52" s="21"/>
      <c r="G52" s="7">
        <v>62000</v>
      </c>
      <c r="H52" s="7">
        <v>62000</v>
      </c>
      <c r="I52" s="7">
        <v>62000</v>
      </c>
      <c r="J52" s="7">
        <v>0</v>
      </c>
      <c r="K52" s="7">
        <v>62000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</row>
    <row r="53" spans="1:144" s="18" customFormat="1" ht="39" customHeight="1" hidden="1">
      <c r="A53" s="19"/>
      <c r="B53" s="20"/>
      <c r="C53" s="20">
        <v>4360</v>
      </c>
      <c r="D53" s="21" t="s">
        <v>362</v>
      </c>
      <c r="E53" s="21"/>
      <c r="F53" s="21"/>
      <c r="G53" s="7">
        <v>157</v>
      </c>
      <c r="H53" s="7">
        <v>157</v>
      </c>
      <c r="I53" s="7">
        <v>157</v>
      </c>
      <c r="J53" s="7">
        <v>0</v>
      </c>
      <c r="K53" s="7">
        <v>157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</row>
    <row r="54" spans="1:144" s="18" customFormat="1" ht="39" customHeight="1">
      <c r="A54" s="19"/>
      <c r="B54" s="20"/>
      <c r="C54" s="20">
        <v>4370</v>
      </c>
      <c r="D54" s="21" t="s">
        <v>367</v>
      </c>
      <c r="E54" s="21">
        <v>148</v>
      </c>
      <c r="F54" s="21"/>
      <c r="G54" s="7">
        <v>148</v>
      </c>
      <c r="H54" s="7">
        <v>148</v>
      </c>
      <c r="I54" s="7">
        <v>148</v>
      </c>
      <c r="J54" s="7">
        <v>0</v>
      </c>
      <c r="K54" s="7">
        <v>148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</row>
    <row r="55" spans="1:144" s="18" customFormat="1" ht="26.25" customHeight="1" hidden="1">
      <c r="A55" s="19"/>
      <c r="B55" s="20"/>
      <c r="C55" s="20">
        <v>4390</v>
      </c>
      <c r="D55" s="21" t="s">
        <v>249</v>
      </c>
      <c r="E55" s="21"/>
      <c r="F55" s="21"/>
      <c r="G55" s="7">
        <v>1676</v>
      </c>
      <c r="H55" s="7">
        <v>1676</v>
      </c>
      <c r="I55" s="7">
        <v>1676</v>
      </c>
      <c r="J55" s="7">
        <v>0</v>
      </c>
      <c r="K55" s="7">
        <v>1676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</row>
    <row r="56" spans="1:144" s="18" customFormat="1" ht="39.75" customHeight="1" hidden="1">
      <c r="A56" s="19"/>
      <c r="B56" s="20"/>
      <c r="C56" s="20">
        <v>4400</v>
      </c>
      <c r="D56" s="39" t="s">
        <v>259</v>
      </c>
      <c r="E56" s="21"/>
      <c r="F56" s="21"/>
      <c r="G56" s="7">
        <v>74000</v>
      </c>
      <c r="H56" s="7">
        <v>74000</v>
      </c>
      <c r="I56" s="7">
        <v>74000</v>
      </c>
      <c r="J56" s="7">
        <v>0</v>
      </c>
      <c r="K56" s="7">
        <v>74000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</row>
    <row r="57" spans="1:144" s="18" customFormat="1" ht="18" customHeight="1">
      <c r="A57" s="19"/>
      <c r="B57" s="20"/>
      <c r="C57" s="20" t="s">
        <v>117</v>
      </c>
      <c r="D57" s="21" t="s">
        <v>124</v>
      </c>
      <c r="E57" s="21"/>
      <c r="F57" s="21">
        <v>148</v>
      </c>
      <c r="G57" s="7">
        <v>1976</v>
      </c>
      <c r="H57" s="7">
        <v>1976</v>
      </c>
      <c r="I57" s="7">
        <v>1976</v>
      </c>
      <c r="J57" s="7">
        <v>0</v>
      </c>
      <c r="K57" s="7">
        <v>1976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</row>
    <row r="58" spans="1:144" s="18" customFormat="1" ht="25.5" customHeight="1" hidden="1">
      <c r="A58" s="19"/>
      <c r="B58" s="20"/>
      <c r="C58" s="20">
        <v>4520</v>
      </c>
      <c r="D58" s="30" t="s">
        <v>332</v>
      </c>
      <c r="E58" s="30"/>
      <c r="F58" s="30"/>
      <c r="G58" s="7">
        <v>1754</v>
      </c>
      <c r="H58" s="7">
        <v>1754</v>
      </c>
      <c r="I58" s="7">
        <v>1754</v>
      </c>
      <c r="J58" s="7">
        <v>0</v>
      </c>
      <c r="K58" s="7">
        <v>1754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/>
      <c r="R58" s="7"/>
      <c r="S58" s="7"/>
      <c r="T58" s="7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</row>
    <row r="59" spans="1:144" s="18" customFormat="1" ht="25.5" customHeight="1" hidden="1">
      <c r="A59" s="19"/>
      <c r="B59" s="20"/>
      <c r="C59" s="20" t="s">
        <v>128</v>
      </c>
      <c r="D59" s="21" t="s">
        <v>130</v>
      </c>
      <c r="E59" s="21"/>
      <c r="F59" s="21"/>
      <c r="G59" s="7">
        <v>2500</v>
      </c>
      <c r="H59" s="7">
        <v>2500</v>
      </c>
      <c r="I59" s="7">
        <v>2500</v>
      </c>
      <c r="J59" s="7">
        <v>0</v>
      </c>
      <c r="K59" s="7">
        <v>2500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</row>
    <row r="60" spans="1:144" s="18" customFormat="1" ht="25.5" customHeight="1" hidden="1">
      <c r="A60" s="19"/>
      <c r="B60" s="20"/>
      <c r="C60" s="20">
        <v>6050</v>
      </c>
      <c r="D60" s="21" t="s">
        <v>131</v>
      </c>
      <c r="E60" s="21"/>
      <c r="F60" s="21"/>
      <c r="G60" s="7">
        <v>272303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272303</v>
      </c>
      <c r="R60" s="7">
        <v>272303</v>
      </c>
      <c r="S60" s="7">
        <v>0</v>
      </c>
      <c r="T60" s="7">
        <v>0</v>
      </c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</row>
    <row r="61" spans="1:144" s="18" customFormat="1" ht="25.5" customHeight="1" hidden="1">
      <c r="A61" s="19"/>
      <c r="B61" s="20"/>
      <c r="C61" s="20">
        <v>6057</v>
      </c>
      <c r="D61" s="21" t="s">
        <v>131</v>
      </c>
      <c r="E61" s="21"/>
      <c r="F61" s="21"/>
      <c r="G61" s="7">
        <v>767690</v>
      </c>
      <c r="H61" s="7">
        <v>0</v>
      </c>
      <c r="I61" s="7"/>
      <c r="J61" s="7"/>
      <c r="K61" s="7"/>
      <c r="L61" s="7"/>
      <c r="M61" s="7"/>
      <c r="N61" s="7"/>
      <c r="O61" s="7"/>
      <c r="P61" s="7"/>
      <c r="Q61" s="7">
        <v>767690</v>
      </c>
      <c r="R61" s="18">
        <v>767690</v>
      </c>
      <c r="S61" s="18">
        <v>767690</v>
      </c>
      <c r="T61" s="7">
        <v>0</v>
      </c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</row>
    <row r="62" spans="1:144" s="18" customFormat="1" ht="25.5" customHeight="1" hidden="1">
      <c r="A62" s="19"/>
      <c r="B62" s="20"/>
      <c r="C62" s="20">
        <v>6059</v>
      </c>
      <c r="D62" s="21" t="s">
        <v>131</v>
      </c>
      <c r="E62" s="21"/>
      <c r="F62" s="21"/>
      <c r="G62" s="7">
        <v>135475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135475</v>
      </c>
      <c r="R62" s="18">
        <v>135475</v>
      </c>
      <c r="S62" s="18">
        <v>135475</v>
      </c>
      <c r="T62" s="7">
        <v>0</v>
      </c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</row>
    <row r="63" spans="1:144" s="18" customFormat="1" ht="25.5" hidden="1">
      <c r="A63" s="19"/>
      <c r="B63" s="20"/>
      <c r="C63" s="20">
        <v>6060</v>
      </c>
      <c r="D63" s="21" t="s">
        <v>253</v>
      </c>
      <c r="E63" s="21"/>
      <c r="F63" s="21"/>
      <c r="G63" s="7">
        <v>278023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278023</v>
      </c>
      <c r="R63" s="18">
        <v>278023</v>
      </c>
      <c r="S63" s="18">
        <v>0</v>
      </c>
      <c r="T63" s="7">
        <v>0</v>
      </c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</row>
    <row r="64" spans="1:144" s="40" customFormat="1" ht="8.25" customHeight="1" hidden="1">
      <c r="A64" s="41"/>
      <c r="B64" s="20"/>
      <c r="C64" s="20"/>
      <c r="D64" s="21"/>
      <c r="E64" s="21"/>
      <c r="F64" s="21"/>
      <c r="G64" s="7"/>
      <c r="H64" s="30"/>
      <c r="I64" s="30"/>
      <c r="J64" s="30"/>
      <c r="K64" s="30"/>
      <c r="L64" s="30"/>
      <c r="M64" s="42"/>
      <c r="N64" s="42"/>
      <c r="O64" s="42"/>
      <c r="P64" s="42"/>
      <c r="Q64" s="4"/>
      <c r="R64" s="18"/>
      <c r="S64" s="18"/>
      <c r="T64" s="18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</row>
    <row r="65" spans="1:144" s="44" customFormat="1" ht="21" customHeight="1" hidden="1">
      <c r="A65" s="53">
        <v>710</v>
      </c>
      <c r="B65" s="43"/>
      <c r="C65" s="43"/>
      <c r="D65" s="25" t="s">
        <v>255</v>
      </c>
      <c r="E65" s="25">
        <f>E66</f>
        <v>0</v>
      </c>
      <c r="F65" s="25">
        <f>F66</f>
        <v>0</v>
      </c>
      <c r="G65" s="25">
        <f aca="true" t="shared" si="10" ref="G65:T65">SUM(G67:G69)</f>
        <v>53000</v>
      </c>
      <c r="H65" s="25">
        <f t="shared" si="10"/>
        <v>53000</v>
      </c>
      <c r="I65" s="25">
        <f t="shared" si="10"/>
        <v>53000</v>
      </c>
      <c r="J65" s="25">
        <f t="shared" si="10"/>
        <v>48500</v>
      </c>
      <c r="K65" s="25">
        <f t="shared" si="10"/>
        <v>4500</v>
      </c>
      <c r="L65" s="25">
        <f t="shared" si="10"/>
        <v>0</v>
      </c>
      <c r="M65" s="25">
        <f t="shared" si="10"/>
        <v>0</v>
      </c>
      <c r="N65" s="25">
        <f t="shared" si="10"/>
        <v>0</v>
      </c>
      <c r="O65" s="25">
        <f t="shared" si="10"/>
        <v>0</v>
      </c>
      <c r="P65" s="25">
        <f t="shared" si="10"/>
        <v>0</v>
      </c>
      <c r="Q65" s="25">
        <f t="shared" si="10"/>
        <v>0</v>
      </c>
      <c r="R65" s="25">
        <f t="shared" si="10"/>
        <v>0</v>
      </c>
      <c r="S65" s="25">
        <f t="shared" si="10"/>
        <v>0</v>
      </c>
      <c r="T65" s="25">
        <f t="shared" si="10"/>
        <v>0</v>
      </c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</row>
    <row r="66" spans="1:144" s="40" customFormat="1" ht="25.5" customHeight="1" hidden="1">
      <c r="A66" s="19"/>
      <c r="B66" s="20">
        <v>71004</v>
      </c>
      <c r="C66" s="20"/>
      <c r="D66" s="21" t="s">
        <v>256</v>
      </c>
      <c r="E66" s="21">
        <f>SUM(E67:E69)</f>
        <v>0</v>
      </c>
      <c r="F66" s="21">
        <f>SUM(F67:F69)</f>
        <v>0</v>
      </c>
      <c r="G66" s="21">
        <f aca="true" t="shared" si="11" ref="G66:T66">SUM(G67:G69)</f>
        <v>53000</v>
      </c>
      <c r="H66" s="21">
        <f t="shared" si="11"/>
        <v>53000</v>
      </c>
      <c r="I66" s="21">
        <f t="shared" si="11"/>
        <v>53000</v>
      </c>
      <c r="J66" s="21">
        <f t="shared" si="11"/>
        <v>48500</v>
      </c>
      <c r="K66" s="21">
        <f t="shared" si="11"/>
        <v>4500</v>
      </c>
      <c r="L66" s="21">
        <f t="shared" si="11"/>
        <v>0</v>
      </c>
      <c r="M66" s="21">
        <f t="shared" si="11"/>
        <v>0</v>
      </c>
      <c r="N66" s="21">
        <f t="shared" si="11"/>
        <v>0</v>
      </c>
      <c r="O66" s="21">
        <f t="shared" si="11"/>
        <v>0</v>
      </c>
      <c r="P66" s="21">
        <f t="shared" si="11"/>
        <v>0</v>
      </c>
      <c r="Q66" s="21">
        <f t="shared" si="11"/>
        <v>0</v>
      </c>
      <c r="R66" s="21">
        <f t="shared" si="11"/>
        <v>0</v>
      </c>
      <c r="S66" s="21">
        <f t="shared" si="11"/>
        <v>0</v>
      </c>
      <c r="T66" s="21">
        <f t="shared" si="11"/>
        <v>0</v>
      </c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</row>
    <row r="67" spans="1:144" s="40" customFormat="1" ht="18" customHeight="1" hidden="1">
      <c r="A67" s="19"/>
      <c r="B67" s="20"/>
      <c r="C67" s="20">
        <v>4170</v>
      </c>
      <c r="D67" s="21" t="s">
        <v>120</v>
      </c>
      <c r="E67" s="21"/>
      <c r="F67" s="21"/>
      <c r="G67" s="21">
        <v>48500</v>
      </c>
      <c r="H67" s="21">
        <v>48500</v>
      </c>
      <c r="I67" s="21">
        <v>48500</v>
      </c>
      <c r="J67" s="21">
        <v>48500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</row>
    <row r="68" spans="1:144" s="46" customFormat="1" ht="18" customHeight="1" hidden="1">
      <c r="A68" s="19"/>
      <c r="B68" s="20"/>
      <c r="C68" s="20">
        <v>4300</v>
      </c>
      <c r="D68" s="21" t="s">
        <v>123</v>
      </c>
      <c r="E68" s="21"/>
      <c r="F68" s="21"/>
      <c r="G68" s="21">
        <v>3300</v>
      </c>
      <c r="H68" s="21">
        <v>3300</v>
      </c>
      <c r="I68" s="21">
        <v>3300</v>
      </c>
      <c r="J68" s="21">
        <v>0</v>
      </c>
      <c r="K68" s="21">
        <v>3300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45">
        <v>0</v>
      </c>
      <c r="S68" s="45">
        <v>0</v>
      </c>
      <c r="T68" s="45">
        <v>0</v>
      </c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</row>
    <row r="69" spans="1:144" s="18" customFormat="1" ht="40.5" customHeight="1" hidden="1">
      <c r="A69" s="19"/>
      <c r="B69" s="20"/>
      <c r="C69" s="20">
        <v>4330</v>
      </c>
      <c r="D69" s="21" t="s">
        <v>404</v>
      </c>
      <c r="E69" s="21"/>
      <c r="F69" s="21"/>
      <c r="G69" s="21">
        <v>1200</v>
      </c>
      <c r="H69" s="21">
        <v>1200</v>
      </c>
      <c r="I69" s="21">
        <v>1200</v>
      </c>
      <c r="J69" s="21">
        <v>0</v>
      </c>
      <c r="K69" s="21">
        <v>1200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</row>
    <row r="70" spans="1:144" s="50" customFormat="1" ht="10.5" customHeight="1" hidden="1">
      <c r="A70" s="19"/>
      <c r="B70" s="20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62"/>
      <c r="N70" s="62"/>
      <c r="O70" s="62"/>
      <c r="P70" s="62"/>
      <c r="Q70" s="21"/>
      <c r="R70" s="18"/>
      <c r="S70" s="18"/>
      <c r="T70" s="18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</row>
    <row r="71" spans="1:144" s="78" customFormat="1" ht="14.25" customHeight="1" hidden="1">
      <c r="A71" s="53">
        <v>720</v>
      </c>
      <c r="B71" s="43"/>
      <c r="C71" s="43"/>
      <c r="D71" s="25" t="s">
        <v>324</v>
      </c>
      <c r="E71" s="25"/>
      <c r="F71" s="25"/>
      <c r="G71" s="25">
        <f aca="true" t="shared" si="12" ref="G71:I72">G72</f>
        <v>0</v>
      </c>
      <c r="H71" s="25">
        <f t="shared" si="12"/>
        <v>0</v>
      </c>
      <c r="I71" s="25">
        <f t="shared" si="12"/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7">
        <v>0</v>
      </c>
      <c r="S71" s="27">
        <v>0</v>
      </c>
      <c r="T71" s="27">
        <v>0</v>
      </c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  <row r="72" spans="1:144" s="50" customFormat="1" ht="14.25" customHeight="1" hidden="1">
      <c r="A72" s="19"/>
      <c r="B72" s="20">
        <v>72095</v>
      </c>
      <c r="C72" s="20"/>
      <c r="D72" s="21" t="s">
        <v>9</v>
      </c>
      <c r="E72" s="21"/>
      <c r="F72" s="21"/>
      <c r="G72" s="21">
        <f t="shared" si="12"/>
        <v>0</v>
      </c>
      <c r="H72" s="21">
        <f t="shared" si="12"/>
        <v>0</v>
      </c>
      <c r="I72" s="21">
        <f t="shared" si="12"/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18">
        <v>0</v>
      </c>
      <c r="S72" s="18">
        <v>0</v>
      </c>
      <c r="T72" s="18">
        <v>0</v>
      </c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</row>
    <row r="73" spans="1:144" s="50" customFormat="1" ht="14.25" customHeight="1" hidden="1">
      <c r="A73" s="19"/>
      <c r="B73" s="20"/>
      <c r="C73" s="20">
        <v>6059</v>
      </c>
      <c r="D73" s="21" t="s">
        <v>131</v>
      </c>
      <c r="E73" s="21"/>
      <c r="F73" s="21"/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18">
        <v>0</v>
      </c>
      <c r="S73" s="18">
        <v>0</v>
      </c>
      <c r="T73" s="18">
        <v>0</v>
      </c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</row>
    <row r="74" spans="1:144" s="50" customFormat="1" ht="9.75" customHeight="1">
      <c r="A74" s="47"/>
      <c r="B74" s="48"/>
      <c r="C74" s="48"/>
      <c r="D74" s="49"/>
      <c r="E74" s="49"/>
      <c r="F74" s="49"/>
      <c r="G74" s="89"/>
      <c r="H74" s="49"/>
      <c r="I74" s="49"/>
      <c r="J74" s="49"/>
      <c r="K74" s="49"/>
      <c r="L74" s="49"/>
      <c r="M74" s="49"/>
      <c r="N74" s="49"/>
      <c r="O74" s="49"/>
      <c r="P74" s="49"/>
      <c r="Q74" s="30"/>
      <c r="R74" s="18"/>
      <c r="S74" s="18"/>
      <c r="T74" s="18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</row>
    <row r="75" spans="1:144" s="18" customFormat="1" ht="21" customHeight="1">
      <c r="A75" s="15">
        <v>750</v>
      </c>
      <c r="B75" s="16"/>
      <c r="C75" s="16"/>
      <c r="D75" s="17" t="s">
        <v>11</v>
      </c>
      <c r="E75" s="17">
        <f>E76+E92+E97+E127+E134+E138</f>
        <v>4566</v>
      </c>
      <c r="F75" s="17">
        <f aca="true" t="shared" si="13" ref="F75:T75">F76+F92+F97+F127+F134+F138</f>
        <v>4566</v>
      </c>
      <c r="G75" s="17">
        <f t="shared" si="13"/>
        <v>1866442</v>
      </c>
      <c r="H75" s="17">
        <f t="shared" si="13"/>
        <v>1856442</v>
      </c>
      <c r="I75" s="17">
        <f t="shared" si="13"/>
        <v>1763798</v>
      </c>
      <c r="J75" s="17">
        <f t="shared" si="13"/>
        <v>1169753</v>
      </c>
      <c r="K75" s="17">
        <f t="shared" si="13"/>
        <v>594045</v>
      </c>
      <c r="L75" s="17">
        <f t="shared" si="13"/>
        <v>0</v>
      </c>
      <c r="M75" s="17">
        <f t="shared" si="13"/>
        <v>92644</v>
      </c>
      <c r="N75" s="17">
        <f t="shared" si="13"/>
        <v>0</v>
      </c>
      <c r="O75" s="17">
        <f t="shared" si="13"/>
        <v>0</v>
      </c>
      <c r="P75" s="17">
        <f t="shared" si="13"/>
        <v>0</v>
      </c>
      <c r="Q75" s="17">
        <f t="shared" si="13"/>
        <v>10000</v>
      </c>
      <c r="R75" s="17">
        <f t="shared" si="13"/>
        <v>10000</v>
      </c>
      <c r="S75" s="17">
        <f t="shared" si="13"/>
        <v>0</v>
      </c>
      <c r="T75" s="17">
        <f t="shared" si="13"/>
        <v>0</v>
      </c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</row>
    <row r="76" spans="1:144" s="18" customFormat="1" ht="18" customHeight="1">
      <c r="A76" s="19"/>
      <c r="B76" s="20">
        <v>75011</v>
      </c>
      <c r="C76" s="20"/>
      <c r="D76" s="21" t="s">
        <v>12</v>
      </c>
      <c r="E76" s="21">
        <f>SUM(E77:E91)</f>
        <v>2610</v>
      </c>
      <c r="F76" s="21">
        <f>SUM(F77:F91)</f>
        <v>2610</v>
      </c>
      <c r="G76" s="7">
        <f aca="true" t="shared" si="14" ref="G76:T76">SUM(G77:G91)</f>
        <v>106601</v>
      </c>
      <c r="H76" s="7">
        <f t="shared" si="14"/>
        <v>106601</v>
      </c>
      <c r="I76" s="7">
        <f t="shared" si="14"/>
        <v>106001</v>
      </c>
      <c r="J76" s="7">
        <f t="shared" si="14"/>
        <v>78788</v>
      </c>
      <c r="K76" s="7">
        <f t="shared" si="14"/>
        <v>27213</v>
      </c>
      <c r="L76" s="7">
        <f t="shared" si="14"/>
        <v>0</v>
      </c>
      <c r="M76" s="7">
        <f t="shared" si="14"/>
        <v>600</v>
      </c>
      <c r="N76" s="7">
        <f t="shared" si="14"/>
        <v>0</v>
      </c>
      <c r="O76" s="7">
        <f t="shared" si="14"/>
        <v>0</v>
      </c>
      <c r="P76" s="7">
        <f t="shared" si="14"/>
        <v>0</v>
      </c>
      <c r="Q76" s="7">
        <f t="shared" si="14"/>
        <v>0</v>
      </c>
      <c r="R76" s="7">
        <f t="shared" si="14"/>
        <v>0</v>
      </c>
      <c r="S76" s="7">
        <f t="shared" si="14"/>
        <v>0</v>
      </c>
      <c r="T76" s="7">
        <f t="shared" si="14"/>
        <v>0</v>
      </c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</row>
    <row r="77" spans="1:144" s="18" customFormat="1" ht="27" customHeight="1" hidden="1">
      <c r="A77" s="19"/>
      <c r="B77" s="20"/>
      <c r="C77" s="20" t="s">
        <v>134</v>
      </c>
      <c r="D77" s="21" t="s">
        <v>149</v>
      </c>
      <c r="E77" s="21"/>
      <c r="F77" s="21"/>
      <c r="G77" s="7">
        <v>600</v>
      </c>
      <c r="H77" s="7">
        <v>600</v>
      </c>
      <c r="I77" s="7">
        <v>0</v>
      </c>
      <c r="J77" s="7">
        <v>0</v>
      </c>
      <c r="K77" s="7">
        <v>0</v>
      </c>
      <c r="L77" s="7">
        <v>0</v>
      </c>
      <c r="M77" s="61">
        <v>600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</row>
    <row r="78" spans="1:144" s="18" customFormat="1" ht="18" customHeight="1">
      <c r="A78" s="19"/>
      <c r="B78" s="20"/>
      <c r="C78" s="20">
        <v>4010</v>
      </c>
      <c r="D78" s="21" t="s">
        <v>150</v>
      </c>
      <c r="E78" s="21"/>
      <c r="F78" s="21">
        <v>400</v>
      </c>
      <c r="G78" s="7">
        <v>62900</v>
      </c>
      <c r="H78" s="7">
        <v>62900</v>
      </c>
      <c r="I78" s="7">
        <v>62900</v>
      </c>
      <c r="J78" s="7">
        <v>62900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</row>
    <row r="79" spans="1:144" s="18" customFormat="1" ht="18" customHeight="1" hidden="1">
      <c r="A79" s="19"/>
      <c r="B79" s="20"/>
      <c r="C79" s="20">
        <v>4040</v>
      </c>
      <c r="D79" s="21" t="s">
        <v>151</v>
      </c>
      <c r="E79" s="21"/>
      <c r="F79" s="21"/>
      <c r="G79" s="7">
        <v>5143</v>
      </c>
      <c r="H79" s="7">
        <v>5143</v>
      </c>
      <c r="I79" s="7">
        <v>5143</v>
      </c>
      <c r="J79" s="7">
        <v>5143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</row>
    <row r="80" spans="1:144" s="18" customFormat="1" ht="18" customHeight="1">
      <c r="A80" s="19"/>
      <c r="B80" s="20"/>
      <c r="C80" s="20">
        <v>4110</v>
      </c>
      <c r="D80" s="21" t="s">
        <v>119</v>
      </c>
      <c r="E80" s="21"/>
      <c r="F80" s="21">
        <v>200</v>
      </c>
      <c r="G80" s="7">
        <v>10445</v>
      </c>
      <c r="H80" s="7">
        <v>10445</v>
      </c>
      <c r="I80" s="7">
        <v>10445</v>
      </c>
      <c r="J80" s="7">
        <v>10445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</row>
    <row r="81" spans="1:144" s="18" customFormat="1" ht="18" customHeight="1">
      <c r="A81" s="19"/>
      <c r="B81" s="20"/>
      <c r="C81" s="20">
        <v>4120</v>
      </c>
      <c r="D81" s="21" t="s">
        <v>152</v>
      </c>
      <c r="E81" s="21"/>
      <c r="F81" s="21">
        <v>210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</row>
    <row r="82" spans="1:144" s="18" customFormat="1" ht="18" customHeight="1">
      <c r="A82" s="19"/>
      <c r="B82" s="20"/>
      <c r="C82" s="20">
        <v>4170</v>
      </c>
      <c r="D82" s="21" t="s">
        <v>120</v>
      </c>
      <c r="E82" s="21"/>
      <c r="F82" s="21">
        <v>300</v>
      </c>
      <c r="G82" s="7">
        <v>300</v>
      </c>
      <c r="H82" s="7">
        <v>300</v>
      </c>
      <c r="I82" s="7">
        <v>300</v>
      </c>
      <c r="J82" s="7">
        <v>300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</row>
    <row r="83" spans="1:144" s="18" customFormat="1" ht="18" customHeight="1">
      <c r="A83" s="19"/>
      <c r="B83" s="20"/>
      <c r="C83" s="20" t="s">
        <v>135</v>
      </c>
      <c r="D83" s="21" t="s">
        <v>121</v>
      </c>
      <c r="E83" s="21"/>
      <c r="F83" s="21">
        <v>1500</v>
      </c>
      <c r="G83" s="7">
        <v>7100</v>
      </c>
      <c r="H83" s="7">
        <v>7100</v>
      </c>
      <c r="I83" s="7">
        <v>7100</v>
      </c>
      <c r="J83" s="7">
        <v>0</v>
      </c>
      <c r="K83" s="7">
        <v>7100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</row>
    <row r="84" spans="1:144" s="18" customFormat="1" ht="26.25" customHeight="1">
      <c r="A84" s="19"/>
      <c r="B84" s="20"/>
      <c r="C84" s="20">
        <v>4240</v>
      </c>
      <c r="D84" s="21" t="s">
        <v>194</v>
      </c>
      <c r="E84" s="21">
        <v>300</v>
      </c>
      <c r="F84" s="21"/>
      <c r="G84" s="7">
        <v>300</v>
      </c>
      <c r="H84" s="7">
        <v>300</v>
      </c>
      <c r="I84" s="7">
        <v>300</v>
      </c>
      <c r="J84" s="7">
        <v>0</v>
      </c>
      <c r="K84" s="7">
        <v>300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</row>
    <row r="85" spans="1:144" s="18" customFormat="1" ht="18" customHeight="1" hidden="1">
      <c r="A85" s="19"/>
      <c r="B85" s="20"/>
      <c r="C85" s="20" t="s">
        <v>136</v>
      </c>
      <c r="D85" s="21" t="s">
        <v>153</v>
      </c>
      <c r="E85" s="21"/>
      <c r="F85" s="21"/>
      <c r="G85" s="7">
        <v>100</v>
      </c>
      <c r="H85" s="7">
        <v>100</v>
      </c>
      <c r="I85" s="7">
        <v>100</v>
      </c>
      <c r="J85" s="7">
        <v>0</v>
      </c>
      <c r="K85" s="7">
        <v>100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</row>
    <row r="86" spans="1:144" s="18" customFormat="1" ht="18" customHeight="1">
      <c r="A86" s="19"/>
      <c r="B86" s="20"/>
      <c r="C86" s="20" t="s">
        <v>132</v>
      </c>
      <c r="D86" s="21" t="s">
        <v>123</v>
      </c>
      <c r="E86" s="21">
        <v>2310</v>
      </c>
      <c r="F86" s="21"/>
      <c r="G86" s="7">
        <v>16310</v>
      </c>
      <c r="H86" s="7">
        <v>16310</v>
      </c>
      <c r="I86" s="7">
        <v>16310</v>
      </c>
      <c r="J86" s="7">
        <v>0</v>
      </c>
      <c r="K86" s="7">
        <v>16310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</row>
    <row r="87" spans="1:144" s="18" customFormat="1" ht="18" customHeight="1" hidden="1">
      <c r="A87" s="19"/>
      <c r="B87" s="20"/>
      <c r="C87" s="20" t="s">
        <v>137</v>
      </c>
      <c r="D87" s="21" t="s">
        <v>154</v>
      </c>
      <c r="E87" s="21"/>
      <c r="F87" s="21"/>
      <c r="G87" s="7">
        <v>100</v>
      </c>
      <c r="H87" s="7">
        <v>100</v>
      </c>
      <c r="I87" s="7">
        <v>100</v>
      </c>
      <c r="J87" s="7">
        <v>0</v>
      </c>
      <c r="K87" s="7">
        <v>100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</row>
    <row r="88" spans="1:144" s="18" customFormat="1" ht="18" customHeight="1" hidden="1">
      <c r="A88" s="19"/>
      <c r="B88" s="20"/>
      <c r="C88" s="20">
        <v>4440</v>
      </c>
      <c r="D88" s="21" t="s">
        <v>155</v>
      </c>
      <c r="E88" s="21"/>
      <c r="F88" s="21"/>
      <c r="G88" s="7">
        <v>2553</v>
      </c>
      <c r="H88" s="7">
        <v>2553</v>
      </c>
      <c r="I88" s="7">
        <v>2553</v>
      </c>
      <c r="J88" s="7">
        <v>0</v>
      </c>
      <c r="K88" s="7">
        <v>2553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</row>
    <row r="89" spans="1:144" s="18" customFormat="1" ht="12.75" hidden="1">
      <c r="A89" s="19"/>
      <c r="B89" s="20"/>
      <c r="C89" s="20">
        <v>4510</v>
      </c>
      <c r="D89" s="21" t="s">
        <v>254</v>
      </c>
      <c r="E89" s="21"/>
      <c r="F89" s="21"/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</row>
    <row r="90" spans="1:144" s="18" customFormat="1" ht="27.75" customHeight="1" hidden="1">
      <c r="A90" s="19"/>
      <c r="B90" s="20"/>
      <c r="C90" s="20">
        <v>4610</v>
      </c>
      <c r="D90" s="21" t="s">
        <v>130</v>
      </c>
      <c r="E90" s="21"/>
      <c r="F90" s="21"/>
      <c r="G90" s="7">
        <v>50</v>
      </c>
      <c r="H90" s="7">
        <v>50</v>
      </c>
      <c r="I90" s="7">
        <v>50</v>
      </c>
      <c r="J90" s="7">
        <v>0</v>
      </c>
      <c r="K90" s="7">
        <v>50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</row>
    <row r="91" spans="1:144" s="18" customFormat="1" ht="25.5" hidden="1">
      <c r="A91" s="19"/>
      <c r="B91" s="20"/>
      <c r="C91" s="20" t="s">
        <v>138</v>
      </c>
      <c r="D91" s="21" t="s">
        <v>156</v>
      </c>
      <c r="E91" s="21"/>
      <c r="F91" s="21"/>
      <c r="G91" s="7">
        <v>700</v>
      </c>
      <c r="H91" s="7">
        <v>700</v>
      </c>
      <c r="I91" s="7">
        <v>700</v>
      </c>
      <c r="J91" s="7">
        <v>0</v>
      </c>
      <c r="K91" s="7">
        <v>700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</row>
    <row r="92" spans="1:144" s="18" customFormat="1" ht="29.25" customHeight="1">
      <c r="A92" s="19"/>
      <c r="B92" s="20">
        <v>75022</v>
      </c>
      <c r="C92" s="20"/>
      <c r="D92" s="21" t="s">
        <v>363</v>
      </c>
      <c r="E92" s="21">
        <v>480</v>
      </c>
      <c r="F92" s="21"/>
      <c r="G92" s="21">
        <f aca="true" t="shared" si="15" ref="G92:T92">SUM(G93:G96)</f>
        <v>72164</v>
      </c>
      <c r="H92" s="21">
        <f t="shared" si="15"/>
        <v>72164</v>
      </c>
      <c r="I92" s="21">
        <f t="shared" si="15"/>
        <v>3620</v>
      </c>
      <c r="J92" s="21">
        <f t="shared" si="15"/>
        <v>0</v>
      </c>
      <c r="K92" s="21">
        <f t="shared" si="15"/>
        <v>3620</v>
      </c>
      <c r="L92" s="21">
        <f t="shared" si="15"/>
        <v>0</v>
      </c>
      <c r="M92" s="21">
        <f t="shared" si="15"/>
        <v>68544</v>
      </c>
      <c r="N92" s="21">
        <f t="shared" si="15"/>
        <v>0</v>
      </c>
      <c r="O92" s="21">
        <f t="shared" si="15"/>
        <v>0</v>
      </c>
      <c r="P92" s="21">
        <f t="shared" si="15"/>
        <v>0</v>
      </c>
      <c r="Q92" s="21">
        <f t="shared" si="15"/>
        <v>0</v>
      </c>
      <c r="R92" s="21">
        <f t="shared" si="15"/>
        <v>0</v>
      </c>
      <c r="S92" s="21">
        <f t="shared" si="15"/>
        <v>0</v>
      </c>
      <c r="T92" s="21">
        <f t="shared" si="15"/>
        <v>0</v>
      </c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</row>
    <row r="93" spans="1:144" s="18" customFormat="1" ht="25.5" customHeight="1" hidden="1">
      <c r="A93" s="19"/>
      <c r="B93" s="20"/>
      <c r="C93" s="20">
        <v>3030</v>
      </c>
      <c r="D93" s="21" t="s">
        <v>157</v>
      </c>
      <c r="E93" s="21"/>
      <c r="F93" s="21"/>
      <c r="G93" s="7">
        <v>68544</v>
      </c>
      <c r="H93" s="7">
        <v>68544</v>
      </c>
      <c r="I93" s="7">
        <v>0</v>
      </c>
      <c r="J93" s="7">
        <v>0</v>
      </c>
      <c r="K93" s="7">
        <v>0</v>
      </c>
      <c r="L93" s="7">
        <v>0</v>
      </c>
      <c r="M93" s="7">
        <v>68544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</row>
    <row r="94" spans="1:144" s="18" customFormat="1" ht="18" customHeight="1" hidden="1">
      <c r="A94" s="19"/>
      <c r="B94" s="20"/>
      <c r="C94" s="20">
        <v>4210</v>
      </c>
      <c r="D94" s="21" t="s">
        <v>121</v>
      </c>
      <c r="E94" s="21"/>
      <c r="F94" s="21"/>
      <c r="G94" s="7">
        <v>1800</v>
      </c>
      <c r="H94" s="7">
        <v>1800</v>
      </c>
      <c r="I94" s="7">
        <v>1800</v>
      </c>
      <c r="J94" s="7">
        <v>0</v>
      </c>
      <c r="K94" s="7">
        <v>1800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</row>
    <row r="95" spans="1:144" s="18" customFormat="1" ht="18" customHeight="1">
      <c r="A95" s="19"/>
      <c r="B95" s="20"/>
      <c r="C95" s="20" t="s">
        <v>132</v>
      </c>
      <c r="D95" s="21" t="s">
        <v>123</v>
      </c>
      <c r="E95" s="21">
        <v>480</v>
      </c>
      <c r="F95" s="21"/>
      <c r="G95" s="7">
        <v>980</v>
      </c>
      <c r="H95" s="7">
        <v>980</v>
      </c>
      <c r="I95" s="7">
        <v>980</v>
      </c>
      <c r="J95" s="7">
        <v>0</v>
      </c>
      <c r="K95" s="7">
        <v>980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</row>
    <row r="96" spans="1:144" s="18" customFormat="1" ht="39" customHeight="1" hidden="1">
      <c r="A96" s="19"/>
      <c r="B96" s="20"/>
      <c r="C96" s="20" t="s">
        <v>139</v>
      </c>
      <c r="D96" s="21" t="s">
        <v>362</v>
      </c>
      <c r="E96" s="21"/>
      <c r="F96" s="21"/>
      <c r="G96" s="7">
        <v>840</v>
      </c>
      <c r="H96" s="7">
        <v>840</v>
      </c>
      <c r="I96" s="7">
        <v>840</v>
      </c>
      <c r="J96" s="7">
        <v>0</v>
      </c>
      <c r="K96" s="7">
        <v>840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</row>
    <row r="97" spans="1:144" s="18" customFormat="1" ht="26.25" customHeight="1">
      <c r="A97" s="19"/>
      <c r="B97" s="20">
        <v>75023</v>
      </c>
      <c r="C97" s="20"/>
      <c r="D97" s="21" t="s">
        <v>364</v>
      </c>
      <c r="E97" s="21">
        <f>SUM(E98:E126)</f>
        <v>1476</v>
      </c>
      <c r="F97" s="21">
        <f aca="true" t="shared" si="16" ref="F97:T97">SUM(F98:F126)</f>
        <v>1956</v>
      </c>
      <c r="G97" s="21">
        <f t="shared" si="16"/>
        <v>1603247</v>
      </c>
      <c r="H97" s="21">
        <f t="shared" si="16"/>
        <v>1593247</v>
      </c>
      <c r="I97" s="21">
        <f t="shared" si="16"/>
        <v>1588247</v>
      </c>
      <c r="J97" s="21">
        <f t="shared" si="16"/>
        <v>1085725</v>
      </c>
      <c r="K97" s="21">
        <f t="shared" si="16"/>
        <v>502522</v>
      </c>
      <c r="L97" s="21">
        <f t="shared" si="16"/>
        <v>0</v>
      </c>
      <c r="M97" s="21">
        <f t="shared" si="16"/>
        <v>5000</v>
      </c>
      <c r="N97" s="21">
        <f t="shared" si="16"/>
        <v>0</v>
      </c>
      <c r="O97" s="21">
        <f t="shared" si="16"/>
        <v>0</v>
      </c>
      <c r="P97" s="21">
        <f t="shared" si="16"/>
        <v>0</v>
      </c>
      <c r="Q97" s="21">
        <f t="shared" si="16"/>
        <v>10000</v>
      </c>
      <c r="R97" s="21">
        <f t="shared" si="16"/>
        <v>10000</v>
      </c>
      <c r="S97" s="21">
        <f t="shared" si="16"/>
        <v>0</v>
      </c>
      <c r="T97" s="21">
        <f t="shared" si="16"/>
        <v>0</v>
      </c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</row>
    <row r="98" spans="1:144" s="18" customFormat="1" ht="27" customHeight="1">
      <c r="A98" s="19"/>
      <c r="B98" s="20"/>
      <c r="C98" s="20">
        <v>3020</v>
      </c>
      <c r="D98" s="21" t="s">
        <v>365</v>
      </c>
      <c r="E98" s="21">
        <v>1000</v>
      </c>
      <c r="F98" s="21"/>
      <c r="G98" s="7">
        <v>5000</v>
      </c>
      <c r="H98" s="7">
        <v>5000</v>
      </c>
      <c r="I98" s="7">
        <v>0</v>
      </c>
      <c r="J98" s="7">
        <v>0</v>
      </c>
      <c r="K98" s="7">
        <v>0</v>
      </c>
      <c r="L98" s="7">
        <v>0</v>
      </c>
      <c r="M98" s="61">
        <v>5000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7">
        <v>0</v>
      </c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</row>
    <row r="99" spans="1:144" s="18" customFormat="1" ht="18" customHeight="1" hidden="1">
      <c r="A99" s="19"/>
      <c r="B99" s="20"/>
      <c r="C99" s="20">
        <v>4010</v>
      </c>
      <c r="D99" s="21" t="s">
        <v>150</v>
      </c>
      <c r="E99" s="21"/>
      <c r="F99" s="21"/>
      <c r="G99" s="7">
        <v>860240</v>
      </c>
      <c r="H99" s="7">
        <v>860240</v>
      </c>
      <c r="I99" s="7">
        <v>860240</v>
      </c>
      <c r="J99" s="7">
        <v>860240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</row>
    <row r="100" spans="1:144" s="18" customFormat="1" ht="18" customHeight="1" hidden="1">
      <c r="A100" s="19"/>
      <c r="B100" s="20"/>
      <c r="C100" s="20">
        <v>4040</v>
      </c>
      <c r="D100" s="21" t="s">
        <v>158</v>
      </c>
      <c r="E100" s="21"/>
      <c r="F100" s="21"/>
      <c r="G100" s="7">
        <v>67115</v>
      </c>
      <c r="H100" s="7">
        <v>67115</v>
      </c>
      <c r="I100" s="7">
        <v>67115</v>
      </c>
      <c r="J100" s="7">
        <v>67115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</row>
    <row r="101" spans="1:144" s="18" customFormat="1" ht="18" customHeight="1">
      <c r="A101" s="19"/>
      <c r="B101" s="20"/>
      <c r="C101" s="20">
        <v>4110</v>
      </c>
      <c r="D101" s="21" t="s">
        <v>119</v>
      </c>
      <c r="E101" s="21"/>
      <c r="F101" s="21">
        <v>1480</v>
      </c>
      <c r="G101" s="7">
        <v>133087</v>
      </c>
      <c r="H101" s="7">
        <v>133087</v>
      </c>
      <c r="I101" s="7">
        <v>133087</v>
      </c>
      <c r="J101" s="7">
        <v>133087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</row>
    <row r="102" spans="1:144" s="18" customFormat="1" ht="18" customHeight="1">
      <c r="A102" s="19"/>
      <c r="B102" s="20"/>
      <c r="C102" s="20">
        <v>4120</v>
      </c>
      <c r="D102" s="21" t="s">
        <v>152</v>
      </c>
      <c r="E102" s="21"/>
      <c r="F102" s="21">
        <v>300</v>
      </c>
      <c r="G102" s="7">
        <v>20283</v>
      </c>
      <c r="H102" s="7">
        <v>20283</v>
      </c>
      <c r="I102" s="7">
        <v>20283</v>
      </c>
      <c r="J102" s="7">
        <v>20283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</row>
    <row r="103" spans="1:144" s="18" customFormat="1" ht="18" customHeight="1" hidden="1">
      <c r="A103" s="19"/>
      <c r="B103" s="20"/>
      <c r="C103" s="20" t="s">
        <v>140</v>
      </c>
      <c r="D103" s="21" t="s">
        <v>159</v>
      </c>
      <c r="E103" s="21"/>
      <c r="F103" s="21"/>
      <c r="G103" s="7">
        <v>500</v>
      </c>
      <c r="H103" s="7">
        <v>500</v>
      </c>
      <c r="I103" s="7">
        <v>500</v>
      </c>
      <c r="J103" s="7">
        <v>0</v>
      </c>
      <c r="K103" s="7">
        <v>500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</row>
    <row r="104" spans="1:144" s="18" customFormat="1" ht="18" customHeight="1" hidden="1">
      <c r="A104" s="19"/>
      <c r="B104" s="20"/>
      <c r="C104" s="20" t="s">
        <v>116</v>
      </c>
      <c r="D104" s="21" t="s">
        <v>120</v>
      </c>
      <c r="E104" s="21"/>
      <c r="F104" s="21"/>
      <c r="G104" s="7">
        <v>5000</v>
      </c>
      <c r="H104" s="7">
        <v>5000</v>
      </c>
      <c r="I104" s="7">
        <v>5000</v>
      </c>
      <c r="J104" s="7">
        <v>5000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</row>
    <row r="105" spans="1:144" s="18" customFormat="1" ht="18" customHeight="1" hidden="1">
      <c r="A105" s="19"/>
      <c r="B105" s="20"/>
      <c r="C105" s="20">
        <v>4210</v>
      </c>
      <c r="D105" s="21" t="s">
        <v>121</v>
      </c>
      <c r="E105" s="21"/>
      <c r="F105" s="21"/>
      <c r="G105" s="7">
        <v>149980</v>
      </c>
      <c r="H105" s="7">
        <v>149980</v>
      </c>
      <c r="I105" s="7">
        <v>149980</v>
      </c>
      <c r="J105" s="7">
        <v>0</v>
      </c>
      <c r="K105" s="7">
        <v>149980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  <c r="EN105" s="64"/>
    </row>
    <row r="106" spans="1:144" s="18" customFormat="1" ht="27" customHeight="1" hidden="1">
      <c r="A106" s="19"/>
      <c r="B106" s="20"/>
      <c r="C106" s="20" t="s">
        <v>141</v>
      </c>
      <c r="D106" s="21" t="s">
        <v>366</v>
      </c>
      <c r="E106" s="21"/>
      <c r="F106" s="21"/>
      <c r="G106" s="7">
        <v>200</v>
      </c>
      <c r="H106" s="7">
        <v>200</v>
      </c>
      <c r="I106" s="7">
        <v>200</v>
      </c>
      <c r="J106" s="7">
        <v>0</v>
      </c>
      <c r="K106" s="7">
        <v>200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</row>
    <row r="107" spans="1:144" s="18" customFormat="1" ht="27" customHeight="1">
      <c r="A107" s="19"/>
      <c r="B107" s="20"/>
      <c r="C107" s="20">
        <v>4240</v>
      </c>
      <c r="D107" s="21" t="s">
        <v>194</v>
      </c>
      <c r="E107" s="21">
        <v>300</v>
      </c>
      <c r="F107" s="21"/>
      <c r="G107" s="7">
        <v>1300</v>
      </c>
      <c r="H107" s="7">
        <v>1300</v>
      </c>
      <c r="I107" s="7">
        <v>1300</v>
      </c>
      <c r="J107" s="7">
        <v>0</v>
      </c>
      <c r="K107" s="7">
        <v>1300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4"/>
    </row>
    <row r="108" spans="1:144" s="18" customFormat="1" ht="18" customHeight="1" hidden="1">
      <c r="A108" s="19"/>
      <c r="B108" s="20"/>
      <c r="C108" s="20">
        <v>4260</v>
      </c>
      <c r="D108" s="21" t="s">
        <v>129</v>
      </c>
      <c r="E108" s="21"/>
      <c r="F108" s="21"/>
      <c r="G108" s="7">
        <v>111500</v>
      </c>
      <c r="H108" s="7">
        <v>111500</v>
      </c>
      <c r="I108" s="7">
        <v>111500</v>
      </c>
      <c r="J108" s="7">
        <v>0</v>
      </c>
      <c r="K108" s="7">
        <v>111500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4"/>
    </row>
    <row r="109" spans="1:144" s="18" customFormat="1" ht="18" customHeight="1" hidden="1">
      <c r="A109" s="19"/>
      <c r="B109" s="20"/>
      <c r="C109" s="20" t="s">
        <v>127</v>
      </c>
      <c r="D109" s="21" t="s">
        <v>122</v>
      </c>
      <c r="E109" s="21"/>
      <c r="F109" s="21"/>
      <c r="G109" s="7">
        <v>16800</v>
      </c>
      <c r="H109" s="7">
        <v>16800</v>
      </c>
      <c r="I109" s="7">
        <v>16800</v>
      </c>
      <c r="J109" s="7">
        <v>0</v>
      </c>
      <c r="K109" s="7">
        <v>16800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  <c r="EN109" s="64"/>
    </row>
    <row r="110" spans="1:144" s="18" customFormat="1" ht="18" customHeight="1" hidden="1">
      <c r="A110" s="19"/>
      <c r="B110" s="20"/>
      <c r="C110" s="20" t="s">
        <v>136</v>
      </c>
      <c r="D110" s="21" t="s">
        <v>153</v>
      </c>
      <c r="E110" s="21"/>
      <c r="F110" s="21"/>
      <c r="G110" s="7">
        <v>1800</v>
      </c>
      <c r="H110" s="7">
        <v>1800</v>
      </c>
      <c r="I110" s="7">
        <v>1800</v>
      </c>
      <c r="J110" s="7">
        <v>0</v>
      </c>
      <c r="K110" s="7">
        <v>1800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</row>
    <row r="111" spans="1:144" s="18" customFormat="1" ht="18" customHeight="1" hidden="1">
      <c r="A111" s="19"/>
      <c r="B111" s="20"/>
      <c r="C111" s="20">
        <v>4300</v>
      </c>
      <c r="D111" s="21" t="s">
        <v>123</v>
      </c>
      <c r="E111" s="21"/>
      <c r="F111" s="21"/>
      <c r="G111" s="7">
        <v>83000</v>
      </c>
      <c r="H111" s="7">
        <v>83000</v>
      </c>
      <c r="I111" s="7">
        <v>83000</v>
      </c>
      <c r="J111" s="7">
        <v>0</v>
      </c>
      <c r="K111" s="7">
        <v>83000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</row>
    <row r="112" spans="1:144" s="18" customFormat="1" ht="18" customHeight="1" hidden="1">
      <c r="A112" s="19"/>
      <c r="B112" s="20"/>
      <c r="C112" s="20" t="s">
        <v>143</v>
      </c>
      <c r="D112" s="21" t="s">
        <v>368</v>
      </c>
      <c r="E112" s="21"/>
      <c r="F112" s="21"/>
      <c r="G112" s="7">
        <v>3900</v>
      </c>
      <c r="H112" s="7">
        <v>3900</v>
      </c>
      <c r="I112" s="7">
        <v>3900</v>
      </c>
      <c r="J112" s="7">
        <v>0</v>
      </c>
      <c r="K112" s="7">
        <v>3900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</row>
    <row r="113" spans="1:144" s="18" customFormat="1" ht="39.75" customHeight="1" hidden="1">
      <c r="A113" s="19"/>
      <c r="B113" s="20"/>
      <c r="C113" s="20" t="s">
        <v>139</v>
      </c>
      <c r="D113" s="21" t="s">
        <v>362</v>
      </c>
      <c r="E113" s="21"/>
      <c r="F113" s="21"/>
      <c r="G113" s="7">
        <v>7000</v>
      </c>
      <c r="H113" s="7">
        <v>7000</v>
      </c>
      <c r="I113" s="7">
        <v>7000</v>
      </c>
      <c r="J113" s="7">
        <v>0</v>
      </c>
      <c r="K113" s="7">
        <v>7000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64"/>
    </row>
    <row r="114" spans="1:144" s="18" customFormat="1" ht="39" customHeight="1" hidden="1">
      <c r="A114" s="19"/>
      <c r="B114" s="20"/>
      <c r="C114" s="20" t="s">
        <v>144</v>
      </c>
      <c r="D114" s="21" t="s">
        <v>367</v>
      </c>
      <c r="E114" s="21"/>
      <c r="F114" s="21"/>
      <c r="G114" s="7">
        <v>5500</v>
      </c>
      <c r="H114" s="7">
        <v>5500</v>
      </c>
      <c r="I114" s="7">
        <v>5500</v>
      </c>
      <c r="J114" s="7">
        <v>0</v>
      </c>
      <c r="K114" s="7">
        <v>5500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</row>
    <row r="115" spans="1:144" s="18" customFormat="1" ht="27" customHeight="1" hidden="1">
      <c r="A115" s="19"/>
      <c r="B115" s="20"/>
      <c r="C115" s="20">
        <v>4390</v>
      </c>
      <c r="D115" s="21" t="s">
        <v>249</v>
      </c>
      <c r="E115" s="21"/>
      <c r="F115" s="21"/>
      <c r="G115" s="7">
        <v>400</v>
      </c>
      <c r="H115" s="7">
        <v>400</v>
      </c>
      <c r="I115" s="7">
        <v>400</v>
      </c>
      <c r="J115" s="7">
        <v>0</v>
      </c>
      <c r="K115" s="7">
        <v>400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  <c r="EN115" s="64"/>
    </row>
    <row r="116" spans="1:144" s="18" customFormat="1" ht="18" customHeight="1" hidden="1">
      <c r="A116" s="19"/>
      <c r="B116" s="20"/>
      <c r="C116" s="20">
        <v>4410</v>
      </c>
      <c r="D116" s="21" t="s">
        <v>154</v>
      </c>
      <c r="E116" s="21"/>
      <c r="F116" s="21"/>
      <c r="G116" s="7">
        <v>7500</v>
      </c>
      <c r="H116" s="7">
        <v>7500</v>
      </c>
      <c r="I116" s="7">
        <v>7500</v>
      </c>
      <c r="J116" s="7">
        <v>0</v>
      </c>
      <c r="K116" s="7">
        <v>7500</v>
      </c>
      <c r="L116" s="7">
        <v>0</v>
      </c>
      <c r="M116" s="61"/>
      <c r="N116" s="61"/>
      <c r="O116" s="61"/>
      <c r="P116" s="61"/>
      <c r="Q116" s="7">
        <v>0</v>
      </c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  <c r="EN116" s="64"/>
    </row>
    <row r="117" spans="1:144" s="18" customFormat="1" ht="18" customHeight="1" hidden="1">
      <c r="A117" s="19"/>
      <c r="B117" s="20"/>
      <c r="C117" s="20">
        <v>4430</v>
      </c>
      <c r="D117" s="21" t="s">
        <v>124</v>
      </c>
      <c r="E117" s="21"/>
      <c r="F117" s="21"/>
      <c r="G117" s="7">
        <v>16925</v>
      </c>
      <c r="H117" s="7">
        <v>16925</v>
      </c>
      <c r="I117" s="7">
        <v>16925</v>
      </c>
      <c r="J117" s="7">
        <v>0</v>
      </c>
      <c r="K117" s="7">
        <v>16925</v>
      </c>
      <c r="L117" s="7">
        <v>0</v>
      </c>
      <c r="M117" s="61"/>
      <c r="N117" s="61"/>
      <c r="O117" s="61"/>
      <c r="P117" s="61"/>
      <c r="Q117" s="7">
        <v>0</v>
      </c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</row>
    <row r="118" spans="1:144" s="18" customFormat="1" ht="18" customHeight="1" hidden="1">
      <c r="A118" s="19"/>
      <c r="B118" s="20"/>
      <c r="C118" s="20">
        <v>4440</v>
      </c>
      <c r="D118" s="21" t="s">
        <v>155</v>
      </c>
      <c r="E118" s="21"/>
      <c r="F118" s="21"/>
      <c r="G118" s="7">
        <v>32640</v>
      </c>
      <c r="H118" s="7">
        <v>32640</v>
      </c>
      <c r="I118" s="7">
        <v>32640</v>
      </c>
      <c r="J118" s="7">
        <v>0</v>
      </c>
      <c r="K118" s="7">
        <v>32640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</row>
    <row r="119" spans="1:144" s="18" customFormat="1" ht="18" customHeight="1">
      <c r="A119" s="19"/>
      <c r="B119" s="20"/>
      <c r="C119" s="20" t="s">
        <v>145</v>
      </c>
      <c r="D119" s="21" t="s">
        <v>14</v>
      </c>
      <c r="E119" s="21">
        <v>176</v>
      </c>
      <c r="F119" s="21"/>
      <c r="G119" s="7">
        <v>51755</v>
      </c>
      <c r="H119" s="7">
        <v>51755</v>
      </c>
      <c r="I119" s="7">
        <v>51755</v>
      </c>
      <c r="J119" s="7">
        <v>0</v>
      </c>
      <c r="K119" s="7">
        <v>51755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</row>
    <row r="120" spans="1:144" s="18" customFormat="1" ht="18" customHeight="1" hidden="1">
      <c r="A120" s="19"/>
      <c r="B120" s="20"/>
      <c r="C120" s="20" t="s">
        <v>146</v>
      </c>
      <c r="D120" s="21" t="s">
        <v>385</v>
      </c>
      <c r="E120" s="21"/>
      <c r="F120" s="21"/>
      <c r="G120" s="7">
        <v>1508</v>
      </c>
      <c r="H120" s="7">
        <v>1508</v>
      </c>
      <c r="I120" s="7">
        <v>1508</v>
      </c>
      <c r="J120" s="7">
        <v>0</v>
      </c>
      <c r="K120" s="7">
        <v>1508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</row>
    <row r="121" spans="1:144" s="18" customFormat="1" ht="18" customHeight="1" hidden="1">
      <c r="A121" s="19"/>
      <c r="B121" s="20"/>
      <c r="C121" s="20">
        <v>4510</v>
      </c>
      <c r="D121" s="21" t="s">
        <v>254</v>
      </c>
      <c r="E121" s="21"/>
      <c r="F121" s="21"/>
      <c r="G121" s="7">
        <v>300</v>
      </c>
      <c r="H121" s="7">
        <v>300</v>
      </c>
      <c r="I121" s="7">
        <v>300</v>
      </c>
      <c r="J121" s="7">
        <v>0</v>
      </c>
      <c r="K121" s="7">
        <v>300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4"/>
    </row>
    <row r="122" spans="1:144" s="18" customFormat="1" ht="18" customHeight="1">
      <c r="A122" s="19"/>
      <c r="B122" s="20"/>
      <c r="C122" s="20" t="s">
        <v>147</v>
      </c>
      <c r="D122" s="21" t="s">
        <v>369</v>
      </c>
      <c r="E122" s="21"/>
      <c r="F122" s="21">
        <v>176</v>
      </c>
      <c r="G122" s="7">
        <v>2504</v>
      </c>
      <c r="H122" s="7">
        <v>2504</v>
      </c>
      <c r="I122" s="7">
        <v>2504</v>
      </c>
      <c r="J122" s="7">
        <v>0</v>
      </c>
      <c r="K122" s="7">
        <v>2504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4"/>
    </row>
    <row r="123" spans="1:144" s="18" customFormat="1" ht="18" customHeight="1" hidden="1">
      <c r="A123" s="19"/>
      <c r="B123" s="20"/>
      <c r="C123" s="20">
        <v>4580</v>
      </c>
      <c r="D123" s="21" t="s">
        <v>10</v>
      </c>
      <c r="E123" s="21"/>
      <c r="F123" s="21"/>
      <c r="G123" s="7">
        <v>10</v>
      </c>
      <c r="H123" s="7">
        <v>10</v>
      </c>
      <c r="I123" s="7">
        <v>10</v>
      </c>
      <c r="J123" s="7">
        <v>0</v>
      </c>
      <c r="K123" s="7">
        <v>10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</row>
    <row r="124" spans="1:144" s="18" customFormat="1" ht="26.25" customHeight="1" hidden="1">
      <c r="A124" s="19"/>
      <c r="B124" s="20"/>
      <c r="C124" s="20" t="s">
        <v>128</v>
      </c>
      <c r="D124" s="21" t="s">
        <v>130</v>
      </c>
      <c r="E124" s="21"/>
      <c r="F124" s="21"/>
      <c r="G124" s="7">
        <v>500</v>
      </c>
      <c r="H124" s="7">
        <v>500</v>
      </c>
      <c r="I124" s="7">
        <v>500</v>
      </c>
      <c r="J124" s="7">
        <v>0</v>
      </c>
      <c r="K124" s="7">
        <v>500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</row>
    <row r="125" spans="1:144" s="18" customFormat="1" ht="25.5" hidden="1">
      <c r="A125" s="19"/>
      <c r="B125" s="20"/>
      <c r="C125" s="20" t="s">
        <v>138</v>
      </c>
      <c r="D125" s="21" t="s">
        <v>156</v>
      </c>
      <c r="E125" s="21"/>
      <c r="F125" s="21"/>
      <c r="G125" s="7">
        <v>7000</v>
      </c>
      <c r="H125" s="7">
        <v>7000</v>
      </c>
      <c r="I125" s="7">
        <v>7000</v>
      </c>
      <c r="J125" s="7">
        <v>0</v>
      </c>
      <c r="K125" s="7">
        <v>7000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</row>
    <row r="126" spans="1:144" s="18" customFormat="1" ht="25.5" hidden="1">
      <c r="A126" s="19"/>
      <c r="B126" s="20"/>
      <c r="C126" s="20">
        <v>6050</v>
      </c>
      <c r="D126" s="21" t="s">
        <v>131</v>
      </c>
      <c r="E126" s="21"/>
      <c r="F126" s="21"/>
      <c r="G126" s="7">
        <v>10000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10000</v>
      </c>
      <c r="R126" s="7">
        <v>10000</v>
      </c>
      <c r="S126" s="7">
        <v>0</v>
      </c>
      <c r="T126" s="7">
        <v>0</v>
      </c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</row>
    <row r="127" spans="1:144" s="18" customFormat="1" ht="18" customHeight="1" hidden="1">
      <c r="A127" s="19"/>
      <c r="B127" s="20">
        <v>75056</v>
      </c>
      <c r="C127" s="20"/>
      <c r="D127" s="21" t="s">
        <v>309</v>
      </c>
      <c r="E127" s="21">
        <f>E128+E130+E131+E132+E133+E129</f>
        <v>0</v>
      </c>
      <c r="F127" s="21">
        <f aca="true" t="shared" si="17" ref="F127:T127">F128+F130+F131+F132+F133+F129</f>
        <v>0</v>
      </c>
      <c r="G127" s="21">
        <f t="shared" si="17"/>
        <v>24540</v>
      </c>
      <c r="H127" s="21">
        <f t="shared" si="17"/>
        <v>24540</v>
      </c>
      <c r="I127" s="21">
        <f t="shared" si="17"/>
        <v>6040</v>
      </c>
      <c r="J127" s="21">
        <f t="shared" si="17"/>
        <v>5240</v>
      </c>
      <c r="K127" s="21">
        <f t="shared" si="17"/>
        <v>800</v>
      </c>
      <c r="L127" s="21">
        <f t="shared" si="17"/>
        <v>0</v>
      </c>
      <c r="M127" s="21">
        <f t="shared" si="17"/>
        <v>18500</v>
      </c>
      <c r="N127" s="21">
        <f t="shared" si="17"/>
        <v>0</v>
      </c>
      <c r="O127" s="21">
        <f t="shared" si="17"/>
        <v>0</v>
      </c>
      <c r="P127" s="21">
        <f t="shared" si="17"/>
        <v>0</v>
      </c>
      <c r="Q127" s="21">
        <f t="shared" si="17"/>
        <v>0</v>
      </c>
      <c r="R127" s="21">
        <f t="shared" si="17"/>
        <v>0</v>
      </c>
      <c r="S127" s="21">
        <f t="shared" si="17"/>
        <v>0</v>
      </c>
      <c r="T127" s="21">
        <f t="shared" si="17"/>
        <v>0</v>
      </c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</row>
    <row r="128" spans="1:144" s="18" customFormat="1" ht="26.25" customHeight="1" hidden="1">
      <c r="A128" s="19"/>
      <c r="B128" s="20"/>
      <c r="C128" s="20">
        <v>3020</v>
      </c>
      <c r="D128" s="21" t="s">
        <v>149</v>
      </c>
      <c r="E128" s="21"/>
      <c r="F128" s="21"/>
      <c r="G128" s="7">
        <v>6400</v>
      </c>
      <c r="H128" s="7">
        <v>6400</v>
      </c>
      <c r="I128" s="7">
        <v>0</v>
      </c>
      <c r="J128" s="7">
        <v>0</v>
      </c>
      <c r="K128" s="7">
        <v>0</v>
      </c>
      <c r="L128" s="7">
        <v>0</v>
      </c>
      <c r="M128" s="7">
        <v>6400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  <c r="EN128" s="64"/>
    </row>
    <row r="129" spans="1:144" s="18" customFormat="1" ht="26.25" customHeight="1" hidden="1">
      <c r="A129" s="19"/>
      <c r="B129" s="20"/>
      <c r="C129" s="37">
        <v>3040</v>
      </c>
      <c r="D129" s="115" t="s">
        <v>401</v>
      </c>
      <c r="E129" s="21"/>
      <c r="F129" s="21">
        <v>0</v>
      </c>
      <c r="G129" s="7">
        <v>12100</v>
      </c>
      <c r="H129" s="7">
        <v>12100</v>
      </c>
      <c r="I129" s="7">
        <v>0</v>
      </c>
      <c r="J129" s="7">
        <v>0</v>
      </c>
      <c r="K129" s="7">
        <v>0</v>
      </c>
      <c r="L129" s="7">
        <v>0</v>
      </c>
      <c r="M129" s="7">
        <v>12100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</row>
    <row r="130" spans="1:144" s="18" customFormat="1" ht="18" customHeight="1" hidden="1">
      <c r="A130" s="19"/>
      <c r="B130" s="20"/>
      <c r="C130" s="20">
        <v>4110</v>
      </c>
      <c r="D130" s="21" t="s">
        <v>119</v>
      </c>
      <c r="E130" s="21"/>
      <c r="F130" s="21"/>
      <c r="G130" s="7">
        <v>3065</v>
      </c>
      <c r="H130" s="7">
        <v>3065</v>
      </c>
      <c r="I130" s="7">
        <v>3065</v>
      </c>
      <c r="J130" s="7">
        <v>3065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  <c r="EN130" s="64"/>
    </row>
    <row r="131" spans="1:144" s="18" customFormat="1" ht="18" customHeight="1" hidden="1">
      <c r="A131" s="19"/>
      <c r="B131" s="20"/>
      <c r="C131" s="20">
        <v>4120</v>
      </c>
      <c r="D131" s="21" t="s">
        <v>152</v>
      </c>
      <c r="E131" s="21"/>
      <c r="F131" s="21"/>
      <c r="G131" s="7">
        <v>495</v>
      </c>
      <c r="H131" s="7">
        <v>495</v>
      </c>
      <c r="I131" s="7">
        <v>495</v>
      </c>
      <c r="J131" s="7">
        <v>495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</row>
    <row r="132" spans="1:144" s="18" customFormat="1" ht="18" customHeight="1" hidden="1">
      <c r="A132" s="19"/>
      <c r="B132" s="20"/>
      <c r="C132" s="20">
        <v>4170</v>
      </c>
      <c r="D132" s="21" t="s">
        <v>120</v>
      </c>
      <c r="E132" s="21"/>
      <c r="F132" s="21"/>
      <c r="G132" s="7">
        <v>1680</v>
      </c>
      <c r="H132" s="7">
        <v>1680</v>
      </c>
      <c r="I132" s="7">
        <v>1680</v>
      </c>
      <c r="J132" s="7">
        <v>1680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</row>
    <row r="133" spans="1:144" s="18" customFormat="1" ht="18" customHeight="1" hidden="1">
      <c r="A133" s="19"/>
      <c r="B133" s="20"/>
      <c r="C133" s="20">
        <v>4210</v>
      </c>
      <c r="D133" s="21" t="s">
        <v>121</v>
      </c>
      <c r="E133" s="21"/>
      <c r="F133" s="21"/>
      <c r="G133" s="7">
        <v>800</v>
      </c>
      <c r="H133" s="7">
        <v>800</v>
      </c>
      <c r="I133" s="7">
        <v>800</v>
      </c>
      <c r="J133" s="7">
        <v>0</v>
      </c>
      <c r="K133" s="7">
        <v>800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</row>
    <row r="134" spans="1:144" s="18" customFormat="1" ht="27" customHeight="1" hidden="1">
      <c r="A134" s="19"/>
      <c r="B134" s="20" t="s">
        <v>133</v>
      </c>
      <c r="C134" s="20"/>
      <c r="D134" s="21" t="s">
        <v>370</v>
      </c>
      <c r="E134" s="21">
        <f>E135+E136+E137</f>
        <v>0</v>
      </c>
      <c r="F134" s="21"/>
      <c r="G134" s="21">
        <f aca="true" t="shared" si="18" ref="G134:T134">SUM(G136:G137)</f>
        <v>40000</v>
      </c>
      <c r="H134" s="21">
        <f t="shared" si="18"/>
        <v>40000</v>
      </c>
      <c r="I134" s="21">
        <f t="shared" si="18"/>
        <v>40000</v>
      </c>
      <c r="J134" s="21">
        <f t="shared" si="18"/>
        <v>0</v>
      </c>
      <c r="K134" s="21">
        <f t="shared" si="18"/>
        <v>40000</v>
      </c>
      <c r="L134" s="21">
        <f t="shared" si="18"/>
        <v>0</v>
      </c>
      <c r="M134" s="21">
        <f t="shared" si="18"/>
        <v>0</v>
      </c>
      <c r="N134" s="21">
        <f t="shared" si="18"/>
        <v>0</v>
      </c>
      <c r="O134" s="21">
        <f t="shared" si="18"/>
        <v>0</v>
      </c>
      <c r="P134" s="21">
        <f t="shared" si="18"/>
        <v>0</v>
      </c>
      <c r="Q134" s="21">
        <f t="shared" si="18"/>
        <v>0</v>
      </c>
      <c r="R134" s="21">
        <f t="shared" si="18"/>
        <v>0</v>
      </c>
      <c r="S134" s="21">
        <f t="shared" si="18"/>
        <v>0</v>
      </c>
      <c r="T134" s="21">
        <f t="shared" si="18"/>
        <v>0</v>
      </c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  <c r="EN134" s="64"/>
    </row>
    <row r="135" spans="1:144" s="18" customFormat="1" ht="26.25" customHeight="1" hidden="1">
      <c r="A135" s="19"/>
      <c r="B135" s="20"/>
      <c r="C135" s="20">
        <v>3020</v>
      </c>
      <c r="D135" s="21" t="s">
        <v>149</v>
      </c>
      <c r="E135" s="21"/>
      <c r="F135" s="21"/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  <c r="EN135" s="64"/>
    </row>
    <row r="136" spans="1:144" s="18" customFormat="1" ht="18" customHeight="1" hidden="1">
      <c r="A136" s="19"/>
      <c r="B136" s="20"/>
      <c r="C136" s="20" t="s">
        <v>135</v>
      </c>
      <c r="D136" s="21" t="s">
        <v>121</v>
      </c>
      <c r="E136" s="21"/>
      <c r="F136" s="21"/>
      <c r="G136" s="7">
        <v>22000</v>
      </c>
      <c r="H136" s="7">
        <v>22000</v>
      </c>
      <c r="I136" s="7">
        <v>22000</v>
      </c>
      <c r="J136" s="7">
        <v>0</v>
      </c>
      <c r="K136" s="7">
        <v>22000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</row>
    <row r="137" spans="1:144" s="18" customFormat="1" ht="18" customHeight="1" hidden="1">
      <c r="A137" s="19"/>
      <c r="B137" s="20"/>
      <c r="C137" s="20" t="s">
        <v>132</v>
      </c>
      <c r="D137" s="21" t="s">
        <v>123</v>
      </c>
      <c r="E137" s="21"/>
      <c r="F137" s="21"/>
      <c r="G137" s="7">
        <v>18000</v>
      </c>
      <c r="H137" s="7">
        <v>18000</v>
      </c>
      <c r="I137" s="7">
        <v>18000</v>
      </c>
      <c r="J137" s="7">
        <v>0</v>
      </c>
      <c r="K137" s="7">
        <v>18000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64"/>
    </row>
    <row r="138" spans="1:144" s="18" customFormat="1" ht="18" customHeight="1" hidden="1">
      <c r="A138" s="19"/>
      <c r="B138" s="20">
        <v>75095</v>
      </c>
      <c r="C138" s="20"/>
      <c r="D138" s="21" t="s">
        <v>9</v>
      </c>
      <c r="E138" s="21"/>
      <c r="F138" s="21"/>
      <c r="G138" s="21">
        <f aca="true" t="shared" si="19" ref="G138:T138">SUM(G139:G141)</f>
        <v>19890</v>
      </c>
      <c r="H138" s="21">
        <f t="shared" si="19"/>
        <v>19890</v>
      </c>
      <c r="I138" s="21">
        <f t="shared" si="19"/>
        <v>19890</v>
      </c>
      <c r="J138" s="21">
        <f t="shared" si="19"/>
        <v>0</v>
      </c>
      <c r="K138" s="21">
        <f t="shared" si="19"/>
        <v>19890</v>
      </c>
      <c r="L138" s="21">
        <f t="shared" si="19"/>
        <v>0</v>
      </c>
      <c r="M138" s="21">
        <f t="shared" si="19"/>
        <v>0</v>
      </c>
      <c r="N138" s="21">
        <f t="shared" si="19"/>
        <v>0</v>
      </c>
      <c r="O138" s="21">
        <f t="shared" si="19"/>
        <v>0</v>
      </c>
      <c r="P138" s="21">
        <f t="shared" si="19"/>
        <v>0</v>
      </c>
      <c r="Q138" s="21">
        <f t="shared" si="19"/>
        <v>0</v>
      </c>
      <c r="R138" s="21">
        <f t="shared" si="19"/>
        <v>0</v>
      </c>
      <c r="S138" s="21">
        <f t="shared" si="19"/>
        <v>0</v>
      </c>
      <c r="T138" s="21">
        <f t="shared" si="19"/>
        <v>0</v>
      </c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  <c r="EN138" s="64"/>
    </row>
    <row r="139" spans="1:144" s="18" customFormat="1" ht="52.5" customHeight="1" hidden="1">
      <c r="A139" s="19"/>
      <c r="B139" s="20"/>
      <c r="C139" s="20" t="s">
        <v>148</v>
      </c>
      <c r="D139" s="21" t="s">
        <v>371</v>
      </c>
      <c r="E139" s="21"/>
      <c r="F139" s="21"/>
      <c r="G139" s="7">
        <v>4890</v>
      </c>
      <c r="H139" s="7">
        <v>4890</v>
      </c>
      <c r="I139" s="7">
        <v>4890</v>
      </c>
      <c r="J139" s="7">
        <v>0</v>
      </c>
      <c r="K139" s="7">
        <v>4890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</row>
    <row r="140" spans="1:144" s="18" customFormat="1" ht="18" customHeight="1" hidden="1">
      <c r="A140" s="19"/>
      <c r="B140" s="20"/>
      <c r="C140" s="20">
        <v>4210</v>
      </c>
      <c r="D140" s="21" t="s">
        <v>121</v>
      </c>
      <c r="E140" s="21"/>
      <c r="F140" s="21"/>
      <c r="G140" s="7">
        <v>9000</v>
      </c>
      <c r="H140" s="7">
        <v>9000</v>
      </c>
      <c r="I140" s="7">
        <v>9000</v>
      </c>
      <c r="J140" s="7">
        <v>0</v>
      </c>
      <c r="K140" s="7">
        <v>9000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  <c r="EN140" s="64"/>
    </row>
    <row r="141" spans="1:144" s="18" customFormat="1" ht="18" customHeight="1" hidden="1">
      <c r="A141" s="19"/>
      <c r="B141" s="20"/>
      <c r="C141" s="20" t="s">
        <v>132</v>
      </c>
      <c r="D141" s="21" t="s">
        <v>123</v>
      </c>
      <c r="E141" s="21"/>
      <c r="F141" s="21"/>
      <c r="G141" s="7">
        <v>6000</v>
      </c>
      <c r="H141" s="7">
        <v>6000</v>
      </c>
      <c r="I141" s="7">
        <v>6000</v>
      </c>
      <c r="J141" s="7">
        <v>0</v>
      </c>
      <c r="K141" s="7">
        <v>6000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  <c r="EN141" s="64"/>
    </row>
    <row r="142" spans="1:144" s="40" customFormat="1" ht="11.25" customHeight="1" hidden="1">
      <c r="A142" s="41"/>
      <c r="B142" s="51"/>
      <c r="C142" s="51"/>
      <c r="D142" s="52"/>
      <c r="E142" s="52"/>
      <c r="F142" s="52"/>
      <c r="G142" s="69"/>
      <c r="H142" s="34"/>
      <c r="I142" s="34"/>
      <c r="J142" s="34"/>
      <c r="K142" s="34"/>
      <c r="L142" s="34"/>
      <c r="M142" s="34"/>
      <c r="N142" s="34"/>
      <c r="O142" s="34"/>
      <c r="P142" s="34"/>
      <c r="Q142" s="30"/>
      <c r="R142" s="18"/>
      <c r="S142" s="18"/>
      <c r="T142" s="18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  <c r="EN142" s="64"/>
    </row>
    <row r="143" spans="1:144" s="18" customFormat="1" ht="38.25" hidden="1">
      <c r="A143" s="53">
        <v>751</v>
      </c>
      <c r="B143" s="43"/>
      <c r="C143" s="43"/>
      <c r="D143" s="25" t="s">
        <v>168</v>
      </c>
      <c r="E143" s="25">
        <f>E144+E148</f>
        <v>0</v>
      </c>
      <c r="F143" s="25">
        <f aca="true" t="shared" si="20" ref="F143:T143">F144+F148</f>
        <v>0</v>
      </c>
      <c r="G143" s="25">
        <f t="shared" si="20"/>
        <v>12244</v>
      </c>
      <c r="H143" s="25">
        <f t="shared" si="20"/>
        <v>12244</v>
      </c>
      <c r="I143" s="25">
        <f t="shared" si="20"/>
        <v>6564</v>
      </c>
      <c r="J143" s="25">
        <f t="shared" si="20"/>
        <v>3791</v>
      </c>
      <c r="K143" s="25">
        <f t="shared" si="20"/>
        <v>2773</v>
      </c>
      <c r="L143" s="25">
        <f t="shared" si="20"/>
        <v>0</v>
      </c>
      <c r="M143" s="25">
        <f t="shared" si="20"/>
        <v>5680</v>
      </c>
      <c r="N143" s="25">
        <f t="shared" si="20"/>
        <v>0</v>
      </c>
      <c r="O143" s="25">
        <f t="shared" si="20"/>
        <v>0</v>
      </c>
      <c r="P143" s="25">
        <f t="shared" si="20"/>
        <v>0</v>
      </c>
      <c r="Q143" s="25">
        <f t="shared" si="20"/>
        <v>0</v>
      </c>
      <c r="R143" s="25">
        <f t="shared" si="20"/>
        <v>0</v>
      </c>
      <c r="S143" s="25">
        <f t="shared" si="20"/>
        <v>0</v>
      </c>
      <c r="T143" s="25">
        <f t="shared" si="20"/>
        <v>0</v>
      </c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  <c r="EN143" s="64"/>
    </row>
    <row r="144" spans="1:144" s="18" customFormat="1" ht="25.5" hidden="1">
      <c r="A144" s="35"/>
      <c r="B144" s="37">
        <v>75101</v>
      </c>
      <c r="C144" s="37"/>
      <c r="D144" s="30" t="s">
        <v>169</v>
      </c>
      <c r="E144" s="30"/>
      <c r="F144" s="30"/>
      <c r="G144" s="9">
        <f>SUM(G145:G147)</f>
        <v>1150</v>
      </c>
      <c r="H144" s="9">
        <f>SUM(H145:H147)</f>
        <v>1150</v>
      </c>
      <c r="I144" s="9">
        <f>SUM(I145:I147)</f>
        <v>1150</v>
      </c>
      <c r="J144" s="9">
        <f>SUM(J145:J147)</f>
        <v>1106</v>
      </c>
      <c r="K144" s="9">
        <f>SUM(K145:K147)</f>
        <v>44</v>
      </c>
      <c r="L144" s="9">
        <f aca="true" t="shared" si="21" ref="L144:T144">SUM(L145:L146)</f>
        <v>0</v>
      </c>
      <c r="M144" s="9">
        <f t="shared" si="21"/>
        <v>0</v>
      </c>
      <c r="N144" s="9">
        <f t="shared" si="21"/>
        <v>0</v>
      </c>
      <c r="O144" s="9">
        <f t="shared" si="21"/>
        <v>0</v>
      </c>
      <c r="P144" s="9">
        <f t="shared" si="21"/>
        <v>0</v>
      </c>
      <c r="Q144" s="9">
        <f t="shared" si="21"/>
        <v>0</v>
      </c>
      <c r="R144" s="9">
        <f t="shared" si="21"/>
        <v>0</v>
      </c>
      <c r="S144" s="9">
        <f t="shared" si="21"/>
        <v>0</v>
      </c>
      <c r="T144" s="9">
        <f t="shared" si="21"/>
        <v>0</v>
      </c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  <c r="EM144" s="64"/>
      <c r="EN144" s="64"/>
    </row>
    <row r="145" spans="1:144" s="18" customFormat="1" ht="18" customHeight="1" hidden="1">
      <c r="A145" s="35"/>
      <c r="B145" s="37"/>
      <c r="C145" s="37" t="s">
        <v>163</v>
      </c>
      <c r="D145" s="30" t="s">
        <v>150</v>
      </c>
      <c r="E145" s="30"/>
      <c r="F145" s="30"/>
      <c r="G145" s="9">
        <v>960</v>
      </c>
      <c r="H145" s="9">
        <v>960</v>
      </c>
      <c r="I145" s="9">
        <v>960</v>
      </c>
      <c r="J145" s="9">
        <v>960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/>
      <c r="EL145" s="64"/>
      <c r="EM145" s="64"/>
      <c r="EN145" s="64"/>
    </row>
    <row r="146" spans="1:144" s="18" customFormat="1" ht="18" customHeight="1" hidden="1">
      <c r="A146" s="35"/>
      <c r="B146" s="37"/>
      <c r="C146" s="37">
        <v>4110</v>
      </c>
      <c r="D146" s="30" t="s">
        <v>170</v>
      </c>
      <c r="E146" s="30"/>
      <c r="F146" s="30"/>
      <c r="G146" s="9">
        <v>146</v>
      </c>
      <c r="H146" s="9">
        <v>146</v>
      </c>
      <c r="I146" s="9">
        <v>146</v>
      </c>
      <c r="J146" s="9">
        <v>146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/>
      <c r="EL146" s="64"/>
      <c r="EM146" s="64"/>
      <c r="EN146" s="64"/>
    </row>
    <row r="147" spans="1:144" s="40" customFormat="1" ht="18" customHeight="1" hidden="1">
      <c r="A147" s="35"/>
      <c r="B147" s="37"/>
      <c r="C147" s="37">
        <v>4300</v>
      </c>
      <c r="D147" s="30" t="s">
        <v>123</v>
      </c>
      <c r="E147" s="30"/>
      <c r="F147" s="30"/>
      <c r="G147" s="9">
        <v>44</v>
      </c>
      <c r="H147" s="9">
        <v>44</v>
      </c>
      <c r="I147" s="9">
        <v>44</v>
      </c>
      <c r="J147" s="9">
        <v>0</v>
      </c>
      <c r="K147" s="9">
        <v>44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  <c r="EM147" s="64"/>
      <c r="EN147" s="64"/>
    </row>
    <row r="148" spans="1:144" s="40" customFormat="1" ht="18" customHeight="1" hidden="1">
      <c r="A148" s="35"/>
      <c r="B148" s="134" t="s">
        <v>402</v>
      </c>
      <c r="C148" s="134"/>
      <c r="D148" s="1" t="s">
        <v>403</v>
      </c>
      <c r="E148" s="30">
        <f>SUM(E149:E155)</f>
        <v>0</v>
      </c>
      <c r="F148" s="30">
        <f aca="true" t="shared" si="22" ref="F148:T148">SUM(F149:F155)</f>
        <v>0</v>
      </c>
      <c r="G148" s="30">
        <f t="shared" si="22"/>
        <v>11094</v>
      </c>
      <c r="H148" s="30">
        <f t="shared" si="22"/>
        <v>11094</v>
      </c>
      <c r="I148" s="30">
        <f t="shared" si="22"/>
        <v>5414</v>
      </c>
      <c r="J148" s="30">
        <f t="shared" si="22"/>
        <v>2685</v>
      </c>
      <c r="K148" s="30">
        <f t="shared" si="22"/>
        <v>2729</v>
      </c>
      <c r="L148" s="30">
        <f t="shared" si="22"/>
        <v>0</v>
      </c>
      <c r="M148" s="30">
        <f t="shared" si="22"/>
        <v>5680</v>
      </c>
      <c r="N148" s="30">
        <f t="shared" si="22"/>
        <v>0</v>
      </c>
      <c r="O148" s="30">
        <f t="shared" si="22"/>
        <v>0</v>
      </c>
      <c r="P148" s="30">
        <f t="shared" si="22"/>
        <v>0</v>
      </c>
      <c r="Q148" s="30">
        <f t="shared" si="22"/>
        <v>0</v>
      </c>
      <c r="R148" s="30">
        <f t="shared" si="22"/>
        <v>0</v>
      </c>
      <c r="S148" s="30">
        <f t="shared" si="22"/>
        <v>0</v>
      </c>
      <c r="T148" s="30">
        <f t="shared" si="22"/>
        <v>0</v>
      </c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64"/>
      <c r="EL148" s="64"/>
      <c r="EM148" s="64"/>
      <c r="EN148" s="64"/>
    </row>
    <row r="149" spans="1:144" s="40" customFormat="1" ht="18" customHeight="1" hidden="1">
      <c r="A149" s="35"/>
      <c r="B149" s="134"/>
      <c r="C149" s="134" t="s">
        <v>164</v>
      </c>
      <c r="D149" s="1" t="s">
        <v>405</v>
      </c>
      <c r="E149" s="30"/>
      <c r="F149" s="30"/>
      <c r="G149" s="30">
        <v>5680</v>
      </c>
      <c r="H149" s="30">
        <v>5680</v>
      </c>
      <c r="I149" s="30">
        <v>0</v>
      </c>
      <c r="J149" s="30">
        <v>0</v>
      </c>
      <c r="K149" s="30">
        <v>0</v>
      </c>
      <c r="L149" s="30">
        <v>0</v>
      </c>
      <c r="M149" s="30">
        <v>5680</v>
      </c>
      <c r="N149" s="30">
        <v>0</v>
      </c>
      <c r="O149" s="30">
        <v>0</v>
      </c>
      <c r="P149" s="34">
        <v>0</v>
      </c>
      <c r="Q149" s="30">
        <v>0</v>
      </c>
      <c r="R149" s="30">
        <v>0</v>
      </c>
      <c r="S149" s="30">
        <v>0</v>
      </c>
      <c r="T149" s="30">
        <v>0</v>
      </c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  <c r="EN149" s="64"/>
    </row>
    <row r="150" spans="1:144" s="40" customFormat="1" ht="18" customHeight="1" hidden="1">
      <c r="A150" s="35"/>
      <c r="B150" s="37"/>
      <c r="C150" s="37">
        <v>4110</v>
      </c>
      <c r="D150" s="30" t="s">
        <v>170</v>
      </c>
      <c r="E150" s="30"/>
      <c r="F150" s="30"/>
      <c r="G150" s="9">
        <v>327</v>
      </c>
      <c r="H150" s="9">
        <v>327</v>
      </c>
      <c r="I150" s="9">
        <v>327</v>
      </c>
      <c r="J150" s="9">
        <v>327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0">
        <v>0</v>
      </c>
      <c r="Q150" s="9">
        <v>0</v>
      </c>
      <c r="R150" s="9">
        <v>0</v>
      </c>
      <c r="S150" s="9">
        <v>0</v>
      </c>
      <c r="T150" s="9">
        <v>0</v>
      </c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</row>
    <row r="151" spans="1:144" s="40" customFormat="1" ht="18" customHeight="1" hidden="1">
      <c r="A151" s="35"/>
      <c r="B151" s="37"/>
      <c r="C151" s="37">
        <v>4120</v>
      </c>
      <c r="D151" s="30" t="s">
        <v>152</v>
      </c>
      <c r="E151" s="30"/>
      <c r="F151" s="30"/>
      <c r="G151" s="9">
        <v>53</v>
      </c>
      <c r="H151" s="9">
        <v>53</v>
      </c>
      <c r="I151" s="9">
        <v>53</v>
      </c>
      <c r="J151" s="9">
        <v>53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0">
        <v>0</v>
      </c>
      <c r="Q151" s="9">
        <v>0</v>
      </c>
      <c r="R151" s="9">
        <v>0</v>
      </c>
      <c r="S151" s="9">
        <v>0</v>
      </c>
      <c r="T151" s="9">
        <v>0</v>
      </c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</row>
    <row r="152" spans="1:144" s="40" customFormat="1" ht="18" customHeight="1" hidden="1">
      <c r="A152" s="35"/>
      <c r="B152" s="37"/>
      <c r="C152" s="37">
        <v>4170</v>
      </c>
      <c r="D152" s="30" t="s">
        <v>120</v>
      </c>
      <c r="E152" s="30"/>
      <c r="F152" s="30"/>
      <c r="G152" s="9">
        <v>2305</v>
      </c>
      <c r="H152" s="9">
        <v>2305</v>
      </c>
      <c r="I152" s="9">
        <v>2305</v>
      </c>
      <c r="J152" s="9">
        <v>2305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0">
        <v>0</v>
      </c>
      <c r="Q152" s="9">
        <v>0</v>
      </c>
      <c r="R152" s="9">
        <v>0</v>
      </c>
      <c r="S152" s="9">
        <v>0</v>
      </c>
      <c r="T152" s="9">
        <v>0</v>
      </c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</row>
    <row r="153" spans="1:144" s="40" customFormat="1" ht="18" customHeight="1" hidden="1">
      <c r="A153" s="35"/>
      <c r="B153" s="37"/>
      <c r="C153" s="37">
        <v>4210</v>
      </c>
      <c r="D153" s="30" t="s">
        <v>121</v>
      </c>
      <c r="E153" s="30"/>
      <c r="F153" s="30"/>
      <c r="G153" s="9">
        <v>2333</v>
      </c>
      <c r="H153" s="9">
        <v>2333</v>
      </c>
      <c r="I153" s="9">
        <v>2333</v>
      </c>
      <c r="J153" s="9">
        <v>0</v>
      </c>
      <c r="K153" s="9">
        <v>2333</v>
      </c>
      <c r="L153" s="9">
        <v>0</v>
      </c>
      <c r="M153" s="9">
        <v>0</v>
      </c>
      <c r="N153" s="9">
        <v>0</v>
      </c>
      <c r="O153" s="9">
        <v>0</v>
      </c>
      <c r="P153" s="90">
        <v>0</v>
      </c>
      <c r="Q153" s="9">
        <v>0</v>
      </c>
      <c r="R153" s="9">
        <v>0</v>
      </c>
      <c r="S153" s="9">
        <v>0</v>
      </c>
      <c r="T153" s="9">
        <v>0</v>
      </c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</row>
    <row r="154" spans="1:144" s="40" customFormat="1" ht="18" customHeight="1" hidden="1">
      <c r="A154" s="35"/>
      <c r="B154" s="37"/>
      <c r="C154" s="37">
        <v>4300</v>
      </c>
      <c r="D154" s="30" t="s">
        <v>123</v>
      </c>
      <c r="E154" s="30"/>
      <c r="F154" s="30"/>
      <c r="G154" s="9">
        <v>320</v>
      </c>
      <c r="H154" s="9">
        <v>320</v>
      </c>
      <c r="I154" s="9">
        <v>320</v>
      </c>
      <c r="J154" s="9">
        <v>0</v>
      </c>
      <c r="K154" s="9">
        <v>320</v>
      </c>
      <c r="L154" s="9">
        <v>0</v>
      </c>
      <c r="M154" s="9">
        <v>0</v>
      </c>
      <c r="N154" s="9">
        <v>0</v>
      </c>
      <c r="O154" s="9">
        <v>0</v>
      </c>
      <c r="P154" s="90">
        <v>0</v>
      </c>
      <c r="Q154" s="9">
        <v>0</v>
      </c>
      <c r="R154" s="9">
        <v>0</v>
      </c>
      <c r="S154" s="9">
        <v>0</v>
      </c>
      <c r="T154" s="9">
        <v>0</v>
      </c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</row>
    <row r="155" spans="1:144" s="40" customFormat="1" ht="18" customHeight="1" hidden="1">
      <c r="A155" s="35"/>
      <c r="B155" s="37"/>
      <c r="C155" s="37">
        <v>4410</v>
      </c>
      <c r="D155" s="30" t="s">
        <v>154</v>
      </c>
      <c r="E155" s="30"/>
      <c r="F155" s="30"/>
      <c r="G155" s="9">
        <v>76</v>
      </c>
      <c r="H155" s="9">
        <v>76</v>
      </c>
      <c r="I155" s="9">
        <v>76</v>
      </c>
      <c r="J155" s="9">
        <v>0</v>
      </c>
      <c r="K155" s="9">
        <v>76</v>
      </c>
      <c r="L155" s="9">
        <v>0</v>
      </c>
      <c r="M155" s="9">
        <v>0</v>
      </c>
      <c r="N155" s="9">
        <v>0</v>
      </c>
      <c r="O155" s="9">
        <v>0</v>
      </c>
      <c r="P155" s="90">
        <v>0</v>
      </c>
      <c r="Q155" s="9">
        <v>0</v>
      </c>
      <c r="R155" s="9">
        <v>0</v>
      </c>
      <c r="S155" s="9">
        <v>0</v>
      </c>
      <c r="T155" s="9">
        <v>0</v>
      </c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</row>
    <row r="156" spans="1:144" s="40" customFormat="1" ht="18" customHeight="1" hidden="1">
      <c r="A156" s="35"/>
      <c r="B156" s="37"/>
      <c r="C156" s="37"/>
      <c r="D156" s="30"/>
      <c r="E156" s="30"/>
      <c r="F156" s="30"/>
      <c r="G156" s="9"/>
      <c r="H156" s="9"/>
      <c r="I156" s="9"/>
      <c r="J156" s="9"/>
      <c r="K156" s="9"/>
      <c r="L156" s="9"/>
      <c r="M156" s="9"/>
      <c r="N156" s="9"/>
      <c r="O156" s="9"/>
      <c r="P156" s="90"/>
      <c r="Q156" s="9"/>
      <c r="R156" s="9"/>
      <c r="S156" s="9"/>
      <c r="T156" s="9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</row>
    <row r="157" spans="1:144" s="40" customFormat="1" ht="10.5" customHeight="1" hidden="1">
      <c r="A157" s="54"/>
      <c r="B157" s="55"/>
      <c r="C157" s="55"/>
      <c r="D157" s="34"/>
      <c r="E157" s="34"/>
      <c r="F157" s="34"/>
      <c r="G157" s="90"/>
      <c r="H157" s="34"/>
      <c r="I157" s="34"/>
      <c r="J157" s="34"/>
      <c r="K157" s="34"/>
      <c r="L157" s="34"/>
      <c r="M157" s="34"/>
      <c r="N157" s="34"/>
      <c r="O157" s="34"/>
      <c r="P157" s="34"/>
      <c r="Q157" s="30"/>
      <c r="R157" s="18"/>
      <c r="S157" s="18"/>
      <c r="T157" s="18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</row>
    <row r="158" spans="1:144" s="18" customFormat="1" ht="25.5" hidden="1">
      <c r="A158" s="53">
        <v>754</v>
      </c>
      <c r="B158" s="43"/>
      <c r="C158" s="43"/>
      <c r="D158" s="25" t="s">
        <v>171</v>
      </c>
      <c r="E158" s="25">
        <f>E159+E162+E181+E172</f>
        <v>0</v>
      </c>
      <c r="F158" s="25">
        <f>F159+F162+F181+F172</f>
        <v>0</v>
      </c>
      <c r="G158" s="25">
        <f aca="true" t="shared" si="23" ref="G158:T158">G162+G172+G159+G181</f>
        <v>56562</v>
      </c>
      <c r="H158" s="25">
        <f t="shared" si="23"/>
        <v>46542</v>
      </c>
      <c r="I158" s="25">
        <f t="shared" si="23"/>
        <v>37242</v>
      </c>
      <c r="J158" s="25">
        <f t="shared" si="23"/>
        <v>9302</v>
      </c>
      <c r="K158" s="25">
        <f t="shared" si="23"/>
        <v>27940</v>
      </c>
      <c r="L158" s="25">
        <f t="shared" si="23"/>
        <v>0</v>
      </c>
      <c r="M158" s="25">
        <f t="shared" si="23"/>
        <v>9300</v>
      </c>
      <c r="N158" s="25">
        <f t="shared" si="23"/>
        <v>0</v>
      </c>
      <c r="O158" s="25">
        <f t="shared" si="23"/>
        <v>0</v>
      </c>
      <c r="P158" s="25">
        <f t="shared" si="23"/>
        <v>0</v>
      </c>
      <c r="Q158" s="25">
        <f t="shared" si="23"/>
        <v>10020</v>
      </c>
      <c r="R158" s="25">
        <f t="shared" si="23"/>
        <v>10020</v>
      </c>
      <c r="S158" s="25">
        <f t="shared" si="23"/>
        <v>0</v>
      </c>
      <c r="T158" s="25">
        <f t="shared" si="23"/>
        <v>0</v>
      </c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</row>
    <row r="159" spans="1:144" s="38" customFormat="1" ht="12.75" hidden="1">
      <c r="A159" s="35"/>
      <c r="B159" s="76">
        <v>75405</v>
      </c>
      <c r="C159" s="37"/>
      <c r="D159" s="30" t="s">
        <v>298</v>
      </c>
      <c r="E159" s="30"/>
      <c r="F159" s="30"/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0</v>
      </c>
      <c r="T159" s="38">
        <v>0</v>
      </c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</row>
    <row r="160" spans="1:144" s="38" customFormat="1" ht="12.75" hidden="1">
      <c r="A160" s="35"/>
      <c r="B160" s="76"/>
      <c r="C160" s="37">
        <v>3000</v>
      </c>
      <c r="D160" s="30" t="s">
        <v>299</v>
      </c>
      <c r="E160" s="30"/>
      <c r="F160" s="30"/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38">
        <v>0</v>
      </c>
      <c r="T160" s="38">
        <v>0</v>
      </c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</row>
    <row r="161" spans="1:144" s="38" customFormat="1" ht="12.75" hidden="1">
      <c r="A161" s="35"/>
      <c r="B161" s="76"/>
      <c r="C161" s="37">
        <v>4210</v>
      </c>
      <c r="D161" s="30" t="s">
        <v>121</v>
      </c>
      <c r="E161" s="30"/>
      <c r="F161" s="30"/>
      <c r="G161" s="9"/>
      <c r="H161" s="9"/>
      <c r="I161" s="9"/>
      <c r="J161" s="9"/>
      <c r="K161" s="9"/>
      <c r="M161" s="56"/>
      <c r="N161" s="56"/>
      <c r="O161" s="56"/>
      <c r="P161" s="5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</row>
    <row r="162" spans="1:144" s="18" customFormat="1" ht="18" customHeight="1" hidden="1">
      <c r="A162" s="35"/>
      <c r="B162" s="37">
        <v>75412</v>
      </c>
      <c r="C162" s="37"/>
      <c r="D162" s="30" t="s">
        <v>172</v>
      </c>
      <c r="E162" s="30">
        <f>SUM(E163:E171)</f>
        <v>0</v>
      </c>
      <c r="F162" s="30">
        <f>SUM(F163:F171)</f>
        <v>0</v>
      </c>
      <c r="G162" s="9">
        <f aca="true" t="shared" si="24" ref="G162:T162">SUM(G163:G171)</f>
        <v>42492</v>
      </c>
      <c r="H162" s="9">
        <f t="shared" si="24"/>
        <v>42492</v>
      </c>
      <c r="I162" s="9">
        <f t="shared" si="24"/>
        <v>33492</v>
      </c>
      <c r="J162" s="9">
        <f t="shared" si="24"/>
        <v>9302</v>
      </c>
      <c r="K162" s="9">
        <f t="shared" si="24"/>
        <v>24190</v>
      </c>
      <c r="L162" s="9">
        <f t="shared" si="24"/>
        <v>0</v>
      </c>
      <c r="M162" s="9">
        <f t="shared" si="24"/>
        <v>9000</v>
      </c>
      <c r="N162" s="9">
        <f t="shared" si="24"/>
        <v>0</v>
      </c>
      <c r="O162" s="9">
        <f t="shared" si="24"/>
        <v>0</v>
      </c>
      <c r="P162" s="9">
        <f t="shared" si="24"/>
        <v>0</v>
      </c>
      <c r="Q162" s="9">
        <f t="shared" si="24"/>
        <v>0</v>
      </c>
      <c r="R162" s="9">
        <f t="shared" si="24"/>
        <v>0</v>
      </c>
      <c r="S162" s="9">
        <f t="shared" si="24"/>
        <v>0</v>
      </c>
      <c r="T162" s="9">
        <f t="shared" si="24"/>
        <v>0</v>
      </c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</row>
    <row r="163" spans="1:144" s="18" customFormat="1" ht="26.25" customHeight="1" hidden="1">
      <c r="A163" s="35"/>
      <c r="B163" s="37"/>
      <c r="C163" s="37">
        <v>3030</v>
      </c>
      <c r="D163" s="30" t="s">
        <v>157</v>
      </c>
      <c r="E163" s="30"/>
      <c r="F163" s="30"/>
      <c r="G163" s="9">
        <v>9000</v>
      </c>
      <c r="H163" s="9">
        <v>9000</v>
      </c>
      <c r="I163" s="9">
        <v>0</v>
      </c>
      <c r="J163" s="9">
        <v>0</v>
      </c>
      <c r="K163" s="9">
        <v>0</v>
      </c>
      <c r="L163" s="9">
        <v>0</v>
      </c>
      <c r="M163" s="63">
        <v>9000</v>
      </c>
      <c r="N163" s="63">
        <v>0</v>
      </c>
      <c r="O163" s="63">
        <v>0</v>
      </c>
      <c r="P163" s="63">
        <v>0</v>
      </c>
      <c r="Q163" s="63">
        <v>0</v>
      </c>
      <c r="R163" s="63">
        <v>0</v>
      </c>
      <c r="S163" s="63">
        <v>0</v>
      </c>
      <c r="T163" s="18">
        <v>0</v>
      </c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</row>
    <row r="164" spans="1:144" s="18" customFormat="1" ht="18" customHeight="1" hidden="1">
      <c r="A164" s="35"/>
      <c r="B164" s="37"/>
      <c r="C164" s="37">
        <v>4110</v>
      </c>
      <c r="D164" s="30" t="s">
        <v>119</v>
      </c>
      <c r="E164" s="30"/>
      <c r="F164" s="30"/>
      <c r="G164" s="9">
        <v>802</v>
      </c>
      <c r="H164" s="9">
        <v>802</v>
      </c>
      <c r="I164" s="9">
        <v>802</v>
      </c>
      <c r="J164" s="9">
        <v>802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</row>
    <row r="165" spans="1:144" s="18" customFormat="1" ht="18" customHeight="1" hidden="1">
      <c r="A165" s="35"/>
      <c r="B165" s="37"/>
      <c r="C165" s="37" t="s">
        <v>116</v>
      </c>
      <c r="D165" s="30" t="s">
        <v>120</v>
      </c>
      <c r="E165" s="30"/>
      <c r="F165" s="30"/>
      <c r="G165" s="9">
        <v>8500</v>
      </c>
      <c r="H165" s="9">
        <v>8500</v>
      </c>
      <c r="I165" s="9">
        <v>8500</v>
      </c>
      <c r="J165" s="9">
        <v>8500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</row>
    <row r="166" spans="1:144" s="18" customFormat="1" ht="18" customHeight="1" hidden="1">
      <c r="A166" s="35"/>
      <c r="B166" s="37"/>
      <c r="C166" s="37">
        <v>4210</v>
      </c>
      <c r="D166" s="30" t="s">
        <v>121</v>
      </c>
      <c r="E166" s="30"/>
      <c r="F166" s="30"/>
      <c r="G166" s="9">
        <v>14000</v>
      </c>
      <c r="H166" s="9">
        <v>14000</v>
      </c>
      <c r="I166" s="9">
        <v>14000</v>
      </c>
      <c r="J166" s="9">
        <v>0</v>
      </c>
      <c r="K166" s="9">
        <v>14000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</row>
    <row r="167" spans="1:144" s="18" customFormat="1" ht="18" customHeight="1" hidden="1">
      <c r="A167" s="35"/>
      <c r="B167" s="37"/>
      <c r="C167" s="37">
        <v>4260</v>
      </c>
      <c r="D167" s="30" t="s">
        <v>129</v>
      </c>
      <c r="E167" s="30"/>
      <c r="F167" s="30"/>
      <c r="G167" s="9">
        <v>500</v>
      </c>
      <c r="H167" s="9">
        <v>500</v>
      </c>
      <c r="I167" s="9">
        <v>500</v>
      </c>
      <c r="J167" s="9">
        <v>0</v>
      </c>
      <c r="K167" s="9">
        <v>500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</row>
    <row r="168" spans="1:144" s="18" customFormat="1" ht="18" customHeight="1" hidden="1">
      <c r="A168" s="35"/>
      <c r="B168" s="37"/>
      <c r="C168" s="37" t="s">
        <v>127</v>
      </c>
      <c r="D168" s="30" t="s">
        <v>122</v>
      </c>
      <c r="E168" s="30"/>
      <c r="F168" s="30"/>
      <c r="G168" s="9">
        <v>1660</v>
      </c>
      <c r="H168" s="9">
        <v>1660</v>
      </c>
      <c r="I168" s="9">
        <v>1660</v>
      </c>
      <c r="J168" s="9">
        <v>0</v>
      </c>
      <c r="K168" s="9">
        <v>1660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</row>
    <row r="169" spans="1:144" s="18" customFormat="1" ht="18" customHeight="1" hidden="1">
      <c r="A169" s="35"/>
      <c r="B169" s="37"/>
      <c r="C169" s="37" t="s">
        <v>136</v>
      </c>
      <c r="D169" s="30" t="s">
        <v>153</v>
      </c>
      <c r="E169" s="30"/>
      <c r="F169" s="30"/>
      <c r="G169" s="9">
        <v>1440</v>
      </c>
      <c r="H169" s="9">
        <v>1440</v>
      </c>
      <c r="I169" s="9">
        <v>1440</v>
      </c>
      <c r="J169" s="9">
        <v>0</v>
      </c>
      <c r="K169" s="9">
        <v>1440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</row>
    <row r="170" spans="1:144" s="18" customFormat="1" ht="18" customHeight="1" hidden="1">
      <c r="A170" s="35">
        <v>0</v>
      </c>
      <c r="B170" s="37"/>
      <c r="C170" s="37">
        <v>4300</v>
      </c>
      <c r="D170" s="30" t="s">
        <v>123</v>
      </c>
      <c r="E170" s="30"/>
      <c r="F170" s="30"/>
      <c r="G170" s="9">
        <v>3090</v>
      </c>
      <c r="H170" s="9">
        <v>3090</v>
      </c>
      <c r="I170" s="9">
        <v>3090</v>
      </c>
      <c r="J170" s="9">
        <v>0</v>
      </c>
      <c r="K170" s="9">
        <v>3090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</row>
    <row r="171" spans="1:144" s="18" customFormat="1" ht="18" customHeight="1" hidden="1">
      <c r="A171" s="35"/>
      <c r="B171" s="37"/>
      <c r="C171" s="37">
        <v>4430</v>
      </c>
      <c r="D171" s="30" t="s">
        <v>124</v>
      </c>
      <c r="E171" s="30"/>
      <c r="F171" s="30"/>
      <c r="G171" s="9">
        <v>3500</v>
      </c>
      <c r="H171" s="9">
        <v>3500</v>
      </c>
      <c r="I171" s="9">
        <v>3500</v>
      </c>
      <c r="J171" s="9">
        <v>0</v>
      </c>
      <c r="K171" s="9">
        <v>3500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</row>
    <row r="172" spans="1:144" s="18" customFormat="1" ht="18" customHeight="1" hidden="1">
      <c r="A172" s="35"/>
      <c r="B172" s="37">
        <v>75414</v>
      </c>
      <c r="C172" s="37"/>
      <c r="D172" s="30" t="s">
        <v>173</v>
      </c>
      <c r="E172" s="30">
        <f>SUM(E173:E180)</f>
        <v>0</v>
      </c>
      <c r="F172" s="30">
        <f>SUM(F173:F180)</f>
        <v>0</v>
      </c>
      <c r="G172" s="9">
        <f aca="true" t="shared" si="25" ref="G172:T172">SUM(G173:G180)</f>
        <v>4050</v>
      </c>
      <c r="H172" s="30">
        <f t="shared" si="25"/>
        <v>4050</v>
      </c>
      <c r="I172" s="30">
        <f t="shared" si="25"/>
        <v>3750</v>
      </c>
      <c r="J172" s="30">
        <f t="shared" si="25"/>
        <v>0</v>
      </c>
      <c r="K172" s="30">
        <f t="shared" si="25"/>
        <v>3750</v>
      </c>
      <c r="L172" s="30">
        <f t="shared" si="25"/>
        <v>0</v>
      </c>
      <c r="M172" s="30">
        <f t="shared" si="25"/>
        <v>300</v>
      </c>
      <c r="N172" s="30">
        <f t="shared" si="25"/>
        <v>0</v>
      </c>
      <c r="O172" s="30">
        <f t="shared" si="25"/>
        <v>0</v>
      </c>
      <c r="P172" s="30">
        <f t="shared" si="25"/>
        <v>0</v>
      </c>
      <c r="Q172" s="30">
        <f t="shared" si="25"/>
        <v>0</v>
      </c>
      <c r="R172" s="30">
        <f t="shared" si="25"/>
        <v>0</v>
      </c>
      <c r="S172" s="30">
        <f t="shared" si="25"/>
        <v>0</v>
      </c>
      <c r="T172" s="30">
        <f t="shared" si="25"/>
        <v>0</v>
      </c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  <c r="EN172" s="64"/>
    </row>
    <row r="173" spans="1:144" s="18" customFormat="1" ht="24.75" customHeight="1" hidden="1">
      <c r="A173" s="35"/>
      <c r="B173" s="37"/>
      <c r="C173" s="37" t="s">
        <v>164</v>
      </c>
      <c r="D173" s="30" t="s">
        <v>157</v>
      </c>
      <c r="E173" s="30"/>
      <c r="F173" s="30"/>
      <c r="G173" s="9">
        <v>300</v>
      </c>
      <c r="H173" s="9">
        <v>300</v>
      </c>
      <c r="I173" s="9">
        <v>0</v>
      </c>
      <c r="J173" s="9">
        <v>0</v>
      </c>
      <c r="K173" s="9">
        <v>0</v>
      </c>
      <c r="L173" s="9">
        <v>0</v>
      </c>
      <c r="M173" s="63">
        <v>300</v>
      </c>
      <c r="N173" s="63"/>
      <c r="O173" s="63"/>
      <c r="P173" s="63"/>
      <c r="Q173" s="9">
        <v>0</v>
      </c>
      <c r="R173" s="9">
        <v>0</v>
      </c>
      <c r="S173" s="9">
        <v>0</v>
      </c>
      <c r="T173" s="9">
        <v>0</v>
      </c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</row>
    <row r="174" spans="1:144" s="18" customFormat="1" ht="18" customHeight="1" hidden="1">
      <c r="A174" s="35"/>
      <c r="B174" s="37"/>
      <c r="C174" s="37" t="s">
        <v>116</v>
      </c>
      <c r="D174" s="30" t="s">
        <v>120</v>
      </c>
      <c r="E174" s="30"/>
      <c r="F174" s="30"/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</row>
    <row r="175" spans="1:144" s="18" customFormat="1" ht="18" customHeight="1" hidden="1">
      <c r="A175" s="35"/>
      <c r="B175" s="37"/>
      <c r="C175" s="37">
        <v>4210</v>
      </c>
      <c r="D175" s="30" t="s">
        <v>121</v>
      </c>
      <c r="E175" s="30"/>
      <c r="F175" s="30"/>
      <c r="G175" s="9">
        <v>2100</v>
      </c>
      <c r="H175" s="9">
        <v>2100</v>
      </c>
      <c r="I175" s="9">
        <v>2100</v>
      </c>
      <c r="J175" s="9">
        <v>0</v>
      </c>
      <c r="K175" s="9">
        <v>2100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</row>
    <row r="176" spans="1:144" s="18" customFormat="1" ht="18" customHeight="1" hidden="1">
      <c r="A176" s="35"/>
      <c r="B176" s="37"/>
      <c r="C176" s="37">
        <v>4260</v>
      </c>
      <c r="D176" s="30" t="s">
        <v>129</v>
      </c>
      <c r="E176" s="30"/>
      <c r="F176" s="30"/>
      <c r="G176" s="9">
        <v>1400</v>
      </c>
      <c r="H176" s="9">
        <v>1400</v>
      </c>
      <c r="I176" s="9">
        <v>1400</v>
      </c>
      <c r="J176" s="9">
        <v>0</v>
      </c>
      <c r="K176" s="9">
        <v>1400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</row>
    <row r="177" spans="1:144" s="18" customFormat="1" ht="18" customHeight="1" hidden="1">
      <c r="A177" s="35"/>
      <c r="B177" s="37"/>
      <c r="C177" s="37" t="s">
        <v>127</v>
      </c>
      <c r="D177" s="30" t="s">
        <v>122</v>
      </c>
      <c r="E177" s="30"/>
      <c r="F177" s="30"/>
      <c r="G177" s="9">
        <v>100</v>
      </c>
      <c r="H177" s="9">
        <v>100</v>
      </c>
      <c r="I177" s="9">
        <v>100</v>
      </c>
      <c r="J177" s="9">
        <v>0</v>
      </c>
      <c r="K177" s="9">
        <v>100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</row>
    <row r="178" spans="1:144" s="18" customFormat="1" ht="18" customHeight="1" hidden="1">
      <c r="A178" s="35"/>
      <c r="B178" s="37"/>
      <c r="C178" s="37">
        <v>4300</v>
      </c>
      <c r="D178" s="30" t="s">
        <v>123</v>
      </c>
      <c r="E178" s="30"/>
      <c r="F178" s="30"/>
      <c r="G178" s="9">
        <v>150</v>
      </c>
      <c r="H178" s="9">
        <v>150</v>
      </c>
      <c r="I178" s="9">
        <v>150</v>
      </c>
      <c r="J178" s="9">
        <v>0</v>
      </c>
      <c r="K178" s="9">
        <v>150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</row>
    <row r="179" spans="1:144" s="18" customFormat="1" ht="18" customHeight="1" hidden="1">
      <c r="A179" s="35"/>
      <c r="B179" s="37"/>
      <c r="C179" s="37" t="s">
        <v>137</v>
      </c>
      <c r="D179" s="30" t="s">
        <v>154</v>
      </c>
      <c r="E179" s="30"/>
      <c r="F179" s="30"/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</row>
    <row r="180" spans="1:144" s="18" customFormat="1" ht="27.75" customHeight="1" hidden="1">
      <c r="A180" s="35"/>
      <c r="B180" s="37"/>
      <c r="C180" s="37" t="s">
        <v>138</v>
      </c>
      <c r="D180" s="21" t="s">
        <v>156</v>
      </c>
      <c r="E180" s="21"/>
      <c r="F180" s="21"/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</row>
    <row r="181" spans="1:144" s="18" customFormat="1" ht="18" customHeight="1" hidden="1">
      <c r="A181" s="35"/>
      <c r="B181" s="37">
        <v>75495</v>
      </c>
      <c r="C181" s="37"/>
      <c r="D181" s="21" t="s">
        <v>9</v>
      </c>
      <c r="E181" s="21"/>
      <c r="F181" s="21"/>
      <c r="G181" s="9">
        <v>10020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10020</v>
      </c>
      <c r="R181" s="9">
        <v>10020</v>
      </c>
      <c r="S181" s="9">
        <v>0</v>
      </c>
      <c r="T181" s="9">
        <v>0</v>
      </c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</row>
    <row r="182" spans="1:144" s="18" customFormat="1" ht="27" customHeight="1" hidden="1">
      <c r="A182" s="35"/>
      <c r="B182" s="37"/>
      <c r="C182" s="37">
        <v>6050</v>
      </c>
      <c r="D182" s="21" t="s">
        <v>131</v>
      </c>
      <c r="E182" s="21"/>
      <c r="F182" s="21"/>
      <c r="G182" s="9">
        <v>10020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10020</v>
      </c>
      <c r="R182" s="9">
        <v>10020</v>
      </c>
      <c r="S182" s="9">
        <v>0</v>
      </c>
      <c r="T182" s="9">
        <v>0</v>
      </c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</row>
    <row r="183" spans="1:144" s="18" customFormat="1" ht="11.25" customHeight="1" hidden="1">
      <c r="A183" s="35"/>
      <c r="B183" s="37"/>
      <c r="C183" s="37"/>
      <c r="D183" s="21"/>
      <c r="E183" s="21"/>
      <c r="F183" s="21"/>
      <c r="G183" s="9"/>
      <c r="H183" s="38"/>
      <c r="I183" s="38"/>
      <c r="J183" s="38"/>
      <c r="K183" s="38"/>
      <c r="L183" s="38"/>
      <c r="M183" s="56"/>
      <c r="N183" s="56"/>
      <c r="O183" s="56"/>
      <c r="P183" s="56"/>
      <c r="Q183" s="38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</row>
    <row r="184" spans="1:144" s="18" customFormat="1" ht="67.5" customHeight="1" hidden="1">
      <c r="A184" s="53" t="s">
        <v>160</v>
      </c>
      <c r="B184" s="43"/>
      <c r="C184" s="43"/>
      <c r="D184" s="25" t="s">
        <v>372</v>
      </c>
      <c r="E184" s="25">
        <f>E185</f>
        <v>0</v>
      </c>
      <c r="F184" s="25">
        <f>F185</f>
        <v>0</v>
      </c>
      <c r="G184" s="25">
        <f aca="true" t="shared" si="26" ref="G184:Q184">G185</f>
        <v>10800</v>
      </c>
      <c r="H184" s="25">
        <f t="shared" si="26"/>
        <v>10800</v>
      </c>
      <c r="I184" s="25">
        <f t="shared" si="26"/>
        <v>10800</v>
      </c>
      <c r="J184" s="25">
        <f t="shared" si="26"/>
        <v>0</v>
      </c>
      <c r="K184" s="25">
        <f t="shared" si="26"/>
        <v>10800</v>
      </c>
      <c r="L184" s="25">
        <f t="shared" si="26"/>
        <v>0</v>
      </c>
      <c r="M184" s="25">
        <f t="shared" si="26"/>
        <v>0</v>
      </c>
      <c r="N184" s="25">
        <f t="shared" si="26"/>
        <v>0</v>
      </c>
      <c r="O184" s="25">
        <f t="shared" si="26"/>
        <v>0</v>
      </c>
      <c r="P184" s="25">
        <f t="shared" si="26"/>
        <v>0</v>
      </c>
      <c r="Q184" s="25">
        <f t="shared" si="26"/>
        <v>0</v>
      </c>
      <c r="R184" s="18">
        <v>0</v>
      </c>
      <c r="S184" s="18">
        <v>0</v>
      </c>
      <c r="T184" s="18">
        <v>0</v>
      </c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  <c r="EN184" s="64"/>
    </row>
    <row r="185" spans="1:144" s="18" customFormat="1" ht="25.5" hidden="1">
      <c r="A185" s="35"/>
      <c r="B185" s="37" t="s">
        <v>161</v>
      </c>
      <c r="C185" s="37"/>
      <c r="D185" s="30" t="s">
        <v>386</v>
      </c>
      <c r="E185" s="30">
        <f>SUM(E186:E190)</f>
        <v>0</v>
      </c>
      <c r="F185" s="30">
        <f>SUM(F186:F190)</f>
        <v>0</v>
      </c>
      <c r="G185" s="30">
        <f aca="true" t="shared" si="27" ref="G185:T185">SUM(G186:G190)</f>
        <v>10800</v>
      </c>
      <c r="H185" s="30">
        <f t="shared" si="27"/>
        <v>10800</v>
      </c>
      <c r="I185" s="30">
        <f t="shared" si="27"/>
        <v>10800</v>
      </c>
      <c r="J185" s="30">
        <f t="shared" si="27"/>
        <v>0</v>
      </c>
      <c r="K185" s="30">
        <f t="shared" si="27"/>
        <v>10800</v>
      </c>
      <c r="L185" s="30">
        <f t="shared" si="27"/>
        <v>0</v>
      </c>
      <c r="M185" s="30">
        <f t="shared" si="27"/>
        <v>0</v>
      </c>
      <c r="N185" s="30">
        <f t="shared" si="27"/>
        <v>0</v>
      </c>
      <c r="O185" s="30">
        <f t="shared" si="27"/>
        <v>0</v>
      </c>
      <c r="P185" s="30">
        <f t="shared" si="27"/>
        <v>0</v>
      </c>
      <c r="Q185" s="30">
        <f t="shared" si="27"/>
        <v>0</v>
      </c>
      <c r="R185" s="30">
        <f t="shared" si="27"/>
        <v>0</v>
      </c>
      <c r="S185" s="30">
        <f t="shared" si="27"/>
        <v>0</v>
      </c>
      <c r="T185" s="30">
        <f t="shared" si="27"/>
        <v>0</v>
      </c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</row>
    <row r="186" spans="1:144" s="18" customFormat="1" ht="18" customHeight="1" hidden="1">
      <c r="A186" s="35"/>
      <c r="B186" s="37"/>
      <c r="C186" s="37">
        <v>4210</v>
      </c>
      <c r="D186" s="30" t="s">
        <v>174</v>
      </c>
      <c r="E186" s="30"/>
      <c r="F186" s="30"/>
      <c r="G186" s="9">
        <v>3000</v>
      </c>
      <c r="H186" s="9">
        <v>3000</v>
      </c>
      <c r="I186" s="9">
        <v>3000</v>
      </c>
      <c r="J186" s="9">
        <v>0</v>
      </c>
      <c r="K186" s="9">
        <v>3000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  <c r="EN186" s="64"/>
    </row>
    <row r="187" spans="1:144" s="18" customFormat="1" ht="18" customHeight="1" hidden="1">
      <c r="A187" s="35"/>
      <c r="B187" s="37"/>
      <c r="C187" s="37">
        <v>4300</v>
      </c>
      <c r="D187" s="30" t="s">
        <v>123</v>
      </c>
      <c r="E187" s="30"/>
      <c r="F187" s="30"/>
      <c r="G187" s="9">
        <v>5000</v>
      </c>
      <c r="H187" s="9">
        <v>5000</v>
      </c>
      <c r="I187" s="9">
        <v>5000</v>
      </c>
      <c r="J187" s="9">
        <v>0</v>
      </c>
      <c r="K187" s="9">
        <v>5000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  <c r="EN187" s="64"/>
    </row>
    <row r="188" spans="1:144" s="18" customFormat="1" ht="25.5" hidden="1">
      <c r="A188" s="35"/>
      <c r="B188" s="37"/>
      <c r="C188" s="37">
        <v>4390</v>
      </c>
      <c r="D188" s="30" t="s">
        <v>249</v>
      </c>
      <c r="E188" s="30"/>
      <c r="F188" s="30"/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</row>
    <row r="189" spans="1:144" s="18" customFormat="1" ht="18" customHeight="1" hidden="1">
      <c r="A189" s="35"/>
      <c r="B189" s="37"/>
      <c r="C189" s="37" t="s">
        <v>117</v>
      </c>
      <c r="D189" s="30" t="s">
        <v>124</v>
      </c>
      <c r="E189" s="30"/>
      <c r="F189" s="30"/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  <c r="EN189" s="64"/>
    </row>
    <row r="190" spans="1:144" s="18" customFormat="1" ht="26.25" customHeight="1" hidden="1">
      <c r="A190" s="35"/>
      <c r="B190" s="37"/>
      <c r="C190" s="37" t="s">
        <v>128</v>
      </c>
      <c r="D190" s="30" t="s">
        <v>130</v>
      </c>
      <c r="E190" s="30"/>
      <c r="F190" s="30"/>
      <c r="G190" s="9">
        <v>2800</v>
      </c>
      <c r="H190" s="9">
        <v>2800</v>
      </c>
      <c r="I190" s="9">
        <v>2800</v>
      </c>
      <c r="J190" s="9">
        <v>0</v>
      </c>
      <c r="K190" s="9">
        <v>2800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</row>
    <row r="191" spans="1:144" s="40" customFormat="1" ht="10.5" customHeight="1" hidden="1">
      <c r="A191" s="54"/>
      <c r="B191" s="55"/>
      <c r="C191" s="55"/>
      <c r="D191" s="34"/>
      <c r="E191" s="34"/>
      <c r="F191" s="34"/>
      <c r="G191" s="90"/>
      <c r="H191" s="34"/>
      <c r="I191" s="34"/>
      <c r="J191" s="34"/>
      <c r="K191" s="34"/>
      <c r="L191" s="34"/>
      <c r="M191" s="34"/>
      <c r="N191" s="34"/>
      <c r="O191" s="34"/>
      <c r="P191" s="34"/>
      <c r="Q191" s="30"/>
      <c r="R191" s="18"/>
      <c r="S191" s="18"/>
      <c r="T191" s="18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</row>
    <row r="192" spans="1:144" s="18" customFormat="1" ht="21" customHeight="1" hidden="1">
      <c r="A192" s="53">
        <v>757</v>
      </c>
      <c r="B192" s="43"/>
      <c r="C192" s="43"/>
      <c r="D192" s="25" t="s">
        <v>175</v>
      </c>
      <c r="E192" s="25">
        <f>E193+E196</f>
        <v>0</v>
      </c>
      <c r="F192" s="25">
        <f>F193+F196</f>
        <v>0</v>
      </c>
      <c r="G192" s="25">
        <f aca="true" t="shared" si="28" ref="G192:T192">G193+G196</f>
        <v>71762</v>
      </c>
      <c r="H192" s="25">
        <f t="shared" si="28"/>
        <v>71762</v>
      </c>
      <c r="I192" s="25">
        <f t="shared" si="28"/>
        <v>0</v>
      </c>
      <c r="J192" s="25">
        <f t="shared" si="28"/>
        <v>0</v>
      </c>
      <c r="K192" s="25">
        <f t="shared" si="28"/>
        <v>0</v>
      </c>
      <c r="L192" s="25">
        <f t="shared" si="28"/>
        <v>0</v>
      </c>
      <c r="M192" s="25">
        <f t="shared" si="28"/>
        <v>0</v>
      </c>
      <c r="N192" s="25">
        <f t="shared" si="28"/>
        <v>0</v>
      </c>
      <c r="O192" s="25">
        <f t="shared" si="28"/>
        <v>7026</v>
      </c>
      <c r="P192" s="25">
        <f t="shared" si="28"/>
        <v>64736</v>
      </c>
      <c r="Q192" s="25">
        <f>Q193+Q196</f>
        <v>0</v>
      </c>
      <c r="R192" s="25">
        <f>R193+R196</f>
        <v>0</v>
      </c>
      <c r="S192" s="25">
        <f t="shared" si="28"/>
        <v>0</v>
      </c>
      <c r="T192" s="25">
        <f t="shared" si="28"/>
        <v>0</v>
      </c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</row>
    <row r="193" spans="1:144" s="18" customFormat="1" ht="25.5" hidden="1">
      <c r="A193" s="35"/>
      <c r="B193" s="37">
        <v>75702</v>
      </c>
      <c r="C193" s="37"/>
      <c r="D193" s="30" t="s">
        <v>176</v>
      </c>
      <c r="E193" s="30">
        <f>E194+E195</f>
        <v>0</v>
      </c>
      <c r="F193" s="30">
        <f>F194+F195</f>
        <v>0</v>
      </c>
      <c r="G193" s="30">
        <f aca="true" t="shared" si="29" ref="G193:T193">SUM(G194:G195)</f>
        <v>64736</v>
      </c>
      <c r="H193" s="30">
        <f t="shared" si="29"/>
        <v>64736</v>
      </c>
      <c r="I193" s="30">
        <f t="shared" si="29"/>
        <v>0</v>
      </c>
      <c r="J193" s="30">
        <f t="shared" si="29"/>
        <v>0</v>
      </c>
      <c r="K193" s="30">
        <f t="shared" si="29"/>
        <v>0</v>
      </c>
      <c r="L193" s="30">
        <f t="shared" si="29"/>
        <v>0</v>
      </c>
      <c r="M193" s="30">
        <f t="shared" si="29"/>
        <v>0</v>
      </c>
      <c r="N193" s="30">
        <f t="shared" si="29"/>
        <v>0</v>
      </c>
      <c r="O193" s="30">
        <f t="shared" si="29"/>
        <v>0</v>
      </c>
      <c r="P193" s="30">
        <f t="shared" si="29"/>
        <v>64736</v>
      </c>
      <c r="Q193" s="30">
        <f>SUM(Q194:Q195)</f>
        <v>0</v>
      </c>
      <c r="R193" s="30">
        <f>SUM(R194:R195)</f>
        <v>0</v>
      </c>
      <c r="S193" s="30">
        <f t="shared" si="29"/>
        <v>0</v>
      </c>
      <c r="T193" s="30">
        <f t="shared" si="29"/>
        <v>0</v>
      </c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</row>
    <row r="194" spans="1:144" s="18" customFormat="1" ht="25.5" hidden="1">
      <c r="A194" s="35"/>
      <c r="B194" s="37"/>
      <c r="C194" s="37">
        <v>8010</v>
      </c>
      <c r="D194" s="30" t="s">
        <v>177</v>
      </c>
      <c r="E194" s="30"/>
      <c r="F194" s="30"/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</row>
    <row r="195" spans="1:144" s="18" customFormat="1" ht="63.75" hidden="1">
      <c r="A195" s="35"/>
      <c r="B195" s="37"/>
      <c r="C195" s="37" t="s">
        <v>166</v>
      </c>
      <c r="D195" s="30" t="s">
        <v>373</v>
      </c>
      <c r="E195" s="30"/>
      <c r="F195" s="30"/>
      <c r="G195" s="9">
        <v>64736</v>
      </c>
      <c r="H195" s="9">
        <v>64736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64736</v>
      </c>
      <c r="Q195" s="9">
        <v>0</v>
      </c>
      <c r="R195" s="9">
        <v>0</v>
      </c>
      <c r="S195" s="9">
        <v>0</v>
      </c>
      <c r="T195" s="9">
        <v>0</v>
      </c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</row>
    <row r="196" spans="1:144" s="18" customFormat="1" ht="25.5" hidden="1">
      <c r="A196" s="35"/>
      <c r="B196" s="37">
        <v>75704</v>
      </c>
      <c r="C196" s="37"/>
      <c r="D196" s="30" t="s">
        <v>178</v>
      </c>
      <c r="E196" s="30">
        <f>E197</f>
        <v>0</v>
      </c>
      <c r="F196" s="30">
        <f>F197</f>
        <v>0</v>
      </c>
      <c r="G196" s="30">
        <f aca="true" t="shared" si="30" ref="G196:P196">G197</f>
        <v>7026</v>
      </c>
      <c r="H196" s="30">
        <f t="shared" si="30"/>
        <v>7026</v>
      </c>
      <c r="I196" s="30">
        <f t="shared" si="30"/>
        <v>0</v>
      </c>
      <c r="J196" s="30">
        <f t="shared" si="30"/>
        <v>0</v>
      </c>
      <c r="K196" s="30">
        <f t="shared" si="30"/>
        <v>0</v>
      </c>
      <c r="L196" s="30">
        <f t="shared" si="30"/>
        <v>0</v>
      </c>
      <c r="M196" s="30">
        <f t="shared" si="30"/>
        <v>0</v>
      </c>
      <c r="N196" s="30">
        <f t="shared" si="30"/>
        <v>0</v>
      </c>
      <c r="O196" s="30">
        <f t="shared" si="30"/>
        <v>7026</v>
      </c>
      <c r="P196" s="30">
        <f t="shared" si="30"/>
        <v>0</v>
      </c>
      <c r="Q196" s="30">
        <f>Q197</f>
        <v>0</v>
      </c>
      <c r="R196" s="30">
        <v>0</v>
      </c>
      <c r="S196" s="30">
        <v>0</v>
      </c>
      <c r="T196" s="30">
        <v>0</v>
      </c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</row>
    <row r="197" spans="1:144" s="18" customFormat="1" ht="18" customHeight="1" hidden="1">
      <c r="A197" s="35"/>
      <c r="B197" s="37"/>
      <c r="C197" s="37">
        <v>8020</v>
      </c>
      <c r="D197" s="30" t="s">
        <v>179</v>
      </c>
      <c r="E197" s="30"/>
      <c r="F197" s="30"/>
      <c r="G197" s="9">
        <v>7026</v>
      </c>
      <c r="H197" s="9">
        <v>7026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7026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</row>
    <row r="198" spans="1:144" s="40" customFormat="1" ht="10.5" customHeight="1">
      <c r="A198" s="54"/>
      <c r="B198" s="55"/>
      <c r="C198" s="55"/>
      <c r="D198" s="34"/>
      <c r="E198" s="34"/>
      <c r="F198" s="34"/>
      <c r="G198" s="90"/>
      <c r="H198" s="34"/>
      <c r="I198" s="34"/>
      <c r="J198" s="34"/>
      <c r="K198" s="34"/>
      <c r="L198" s="34"/>
      <c r="M198" s="34"/>
      <c r="N198" s="34"/>
      <c r="O198" s="34"/>
      <c r="P198" s="34"/>
      <c r="Q198" s="30"/>
      <c r="R198" s="18"/>
      <c r="S198" s="18"/>
      <c r="T198" s="18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  <c r="EM198" s="64"/>
      <c r="EN198" s="64"/>
    </row>
    <row r="199" spans="1:144" s="18" customFormat="1" ht="21" customHeight="1">
      <c r="A199" s="53">
        <v>758</v>
      </c>
      <c r="B199" s="43"/>
      <c r="C199" s="43"/>
      <c r="D199" s="25" t="s">
        <v>27</v>
      </c>
      <c r="E199" s="25"/>
      <c r="F199" s="25">
        <v>1000</v>
      </c>
      <c r="G199" s="25">
        <f aca="true" t="shared" si="31" ref="G199:Q200">G200</f>
        <v>71576</v>
      </c>
      <c r="H199" s="25">
        <f t="shared" si="31"/>
        <v>71576</v>
      </c>
      <c r="I199" s="25">
        <f t="shared" si="31"/>
        <v>71576</v>
      </c>
      <c r="J199" s="25">
        <f t="shared" si="31"/>
        <v>0</v>
      </c>
      <c r="K199" s="25">
        <f t="shared" si="31"/>
        <v>71576</v>
      </c>
      <c r="L199" s="25">
        <f t="shared" si="31"/>
        <v>0</v>
      </c>
      <c r="M199" s="26"/>
      <c r="N199" s="26"/>
      <c r="O199" s="26"/>
      <c r="P199" s="26"/>
      <c r="Q199" s="25">
        <f t="shared" si="31"/>
        <v>0</v>
      </c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  <c r="EN199" s="64"/>
    </row>
    <row r="200" spans="1:144" s="18" customFormat="1" ht="18" customHeight="1">
      <c r="A200" s="35"/>
      <c r="B200" s="37" t="s">
        <v>162</v>
      </c>
      <c r="C200" s="37"/>
      <c r="D200" s="30" t="s">
        <v>180</v>
      </c>
      <c r="E200" s="30"/>
      <c r="F200" s="30">
        <v>1000</v>
      </c>
      <c r="G200" s="30">
        <f t="shared" si="31"/>
        <v>71576</v>
      </c>
      <c r="H200" s="30">
        <f t="shared" si="31"/>
        <v>71576</v>
      </c>
      <c r="I200" s="30">
        <f t="shared" si="31"/>
        <v>71576</v>
      </c>
      <c r="J200" s="30">
        <f t="shared" si="31"/>
        <v>0</v>
      </c>
      <c r="K200" s="30">
        <f t="shared" si="31"/>
        <v>71576</v>
      </c>
      <c r="L200" s="30">
        <f t="shared" si="31"/>
        <v>0</v>
      </c>
      <c r="M200" s="42"/>
      <c r="N200" s="42"/>
      <c r="O200" s="42"/>
      <c r="P200" s="42"/>
      <c r="Q200" s="30">
        <f t="shared" si="31"/>
        <v>0</v>
      </c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  <c r="EN200" s="64"/>
    </row>
    <row r="201" spans="1:144" s="18" customFormat="1" ht="18" customHeight="1">
      <c r="A201" s="35"/>
      <c r="B201" s="37"/>
      <c r="C201" s="37" t="s">
        <v>167</v>
      </c>
      <c r="D201" s="30" t="s">
        <v>181</v>
      </c>
      <c r="E201" s="30"/>
      <c r="F201" s="30">
        <v>1000</v>
      </c>
      <c r="G201" s="9">
        <v>71576</v>
      </c>
      <c r="H201" s="9">
        <v>71576</v>
      </c>
      <c r="I201" s="9">
        <v>71576</v>
      </c>
      <c r="J201" s="9">
        <v>0</v>
      </c>
      <c r="K201" s="9">
        <v>71576</v>
      </c>
      <c r="L201" s="9">
        <v>0</v>
      </c>
      <c r="M201" s="63"/>
      <c r="N201" s="63"/>
      <c r="O201" s="63"/>
      <c r="P201" s="63"/>
      <c r="Q201" s="9">
        <v>0</v>
      </c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  <c r="EN201" s="64"/>
    </row>
    <row r="202" spans="1:144" s="40" customFormat="1" ht="10.5" customHeight="1">
      <c r="A202" s="41"/>
      <c r="B202" s="51"/>
      <c r="C202" s="51"/>
      <c r="D202" s="52"/>
      <c r="E202" s="52"/>
      <c r="F202" s="52"/>
      <c r="G202" s="69"/>
      <c r="H202" s="34"/>
      <c r="I202" s="34"/>
      <c r="J202" s="34"/>
      <c r="K202" s="34"/>
      <c r="L202" s="34"/>
      <c r="M202" s="34"/>
      <c r="N202" s="34"/>
      <c r="O202" s="34"/>
      <c r="P202" s="34"/>
      <c r="Q202" s="30"/>
      <c r="R202" s="18"/>
      <c r="S202" s="18"/>
      <c r="T202" s="18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</row>
    <row r="203" spans="1:144" s="18" customFormat="1" ht="21" customHeight="1">
      <c r="A203" s="15">
        <v>801</v>
      </c>
      <c r="B203" s="16"/>
      <c r="C203" s="16"/>
      <c r="D203" s="17" t="s">
        <v>29</v>
      </c>
      <c r="E203" s="17">
        <f>E204+E232+E246+E272+E298+E300+E320+E338+E323</f>
        <v>53465</v>
      </c>
      <c r="F203" s="17">
        <f>F204+F232+F246+F272+F298+F300+F320+F338+F323</f>
        <v>53465</v>
      </c>
      <c r="G203" s="17">
        <f aca="true" t="shared" si="32" ref="G203:T203">G204+G232+G246+G272+G298+G300+G320+G323+G338</f>
        <v>5916344</v>
      </c>
      <c r="H203" s="17">
        <f t="shared" si="32"/>
        <v>5883844</v>
      </c>
      <c r="I203" s="17">
        <f t="shared" si="32"/>
        <v>5799554</v>
      </c>
      <c r="J203" s="17">
        <f t="shared" si="32"/>
        <v>4596697</v>
      </c>
      <c r="K203" s="17">
        <f t="shared" si="32"/>
        <v>1202857</v>
      </c>
      <c r="L203" s="17">
        <f t="shared" si="32"/>
        <v>1716</v>
      </c>
      <c r="M203" s="17">
        <f t="shared" si="32"/>
        <v>24457</v>
      </c>
      <c r="N203" s="17">
        <f t="shared" si="32"/>
        <v>58117</v>
      </c>
      <c r="O203" s="17">
        <f t="shared" si="32"/>
        <v>0</v>
      </c>
      <c r="P203" s="17">
        <f t="shared" si="32"/>
        <v>0</v>
      </c>
      <c r="Q203" s="17">
        <f t="shared" si="32"/>
        <v>32500</v>
      </c>
      <c r="R203" s="17">
        <f t="shared" si="32"/>
        <v>32500</v>
      </c>
      <c r="S203" s="17">
        <f t="shared" si="32"/>
        <v>15000</v>
      </c>
      <c r="T203" s="17">
        <f t="shared" si="32"/>
        <v>0</v>
      </c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  <c r="EN203" s="64"/>
    </row>
    <row r="204" spans="1:144" s="74" customFormat="1" ht="18" customHeight="1">
      <c r="A204" s="70"/>
      <c r="B204" s="71">
        <v>80101</v>
      </c>
      <c r="C204" s="71"/>
      <c r="D204" s="72" t="s">
        <v>30</v>
      </c>
      <c r="E204" s="72">
        <f aca="true" t="shared" si="33" ref="E204:T204">SUM(E205:E231)</f>
        <v>9000</v>
      </c>
      <c r="F204" s="72">
        <f t="shared" si="33"/>
        <v>20300</v>
      </c>
      <c r="G204" s="72">
        <f t="shared" si="33"/>
        <v>2394713</v>
      </c>
      <c r="H204" s="72">
        <f t="shared" si="33"/>
        <v>2391713</v>
      </c>
      <c r="I204" s="72">
        <f t="shared" si="33"/>
        <v>2368413</v>
      </c>
      <c r="J204" s="72">
        <f t="shared" si="33"/>
        <v>2068985</v>
      </c>
      <c r="K204" s="72">
        <f t="shared" si="33"/>
        <v>299428</v>
      </c>
      <c r="L204" s="72">
        <f t="shared" si="33"/>
        <v>0</v>
      </c>
      <c r="M204" s="72">
        <f t="shared" si="33"/>
        <v>4900</v>
      </c>
      <c r="N204" s="72">
        <f t="shared" si="33"/>
        <v>18400</v>
      </c>
      <c r="O204" s="72">
        <f t="shared" si="33"/>
        <v>0</v>
      </c>
      <c r="P204" s="72">
        <f t="shared" si="33"/>
        <v>0</v>
      </c>
      <c r="Q204" s="72">
        <f t="shared" si="33"/>
        <v>3000</v>
      </c>
      <c r="R204" s="72">
        <f t="shared" si="33"/>
        <v>3000</v>
      </c>
      <c r="S204" s="72">
        <f t="shared" si="33"/>
        <v>0</v>
      </c>
      <c r="T204" s="72">
        <f t="shared" si="33"/>
        <v>0</v>
      </c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</row>
    <row r="205" spans="1:144" s="18" customFormat="1" ht="27" customHeight="1" hidden="1">
      <c r="A205" s="19"/>
      <c r="B205" s="20"/>
      <c r="C205" s="20">
        <v>3020</v>
      </c>
      <c r="D205" s="21" t="s">
        <v>365</v>
      </c>
      <c r="E205" s="21"/>
      <c r="F205" s="21"/>
      <c r="G205" s="7">
        <v>4900</v>
      </c>
      <c r="H205" s="7">
        <v>4900</v>
      </c>
      <c r="I205" s="7">
        <v>0</v>
      </c>
      <c r="J205" s="7">
        <v>0</v>
      </c>
      <c r="K205" s="7">
        <v>0</v>
      </c>
      <c r="L205" s="7">
        <v>0</v>
      </c>
      <c r="M205" s="61">
        <v>4900</v>
      </c>
      <c r="N205" s="61">
        <v>0</v>
      </c>
      <c r="O205" s="61">
        <v>0</v>
      </c>
      <c r="P205" s="61">
        <v>0</v>
      </c>
      <c r="Q205" s="61">
        <v>0</v>
      </c>
      <c r="R205" s="61">
        <v>0</v>
      </c>
      <c r="S205" s="61">
        <v>0</v>
      </c>
      <c r="T205" s="7">
        <v>0</v>
      </c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  <c r="EN205" s="64"/>
    </row>
    <row r="206" spans="1:144" s="18" customFormat="1" ht="18" customHeight="1">
      <c r="A206" s="19"/>
      <c r="B206" s="20"/>
      <c r="C206" s="20">
        <v>4010</v>
      </c>
      <c r="D206" s="21" t="s">
        <v>150</v>
      </c>
      <c r="E206" s="21"/>
      <c r="F206" s="21">
        <v>14000</v>
      </c>
      <c r="G206" s="7">
        <v>1643033</v>
      </c>
      <c r="H206" s="7">
        <v>1643033</v>
      </c>
      <c r="I206" s="7">
        <v>1643033</v>
      </c>
      <c r="J206" s="7">
        <v>1643033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  <c r="EN206" s="64"/>
    </row>
    <row r="207" spans="1:144" s="18" customFormat="1" ht="18" customHeight="1" hidden="1">
      <c r="A207" s="19"/>
      <c r="B207" s="20"/>
      <c r="C207" s="20">
        <v>4040</v>
      </c>
      <c r="D207" s="21" t="s">
        <v>151</v>
      </c>
      <c r="E207" s="21"/>
      <c r="F207" s="21"/>
      <c r="G207" s="7">
        <v>123510</v>
      </c>
      <c r="H207" s="7">
        <v>123510</v>
      </c>
      <c r="I207" s="7">
        <v>123510</v>
      </c>
      <c r="J207" s="7">
        <v>123510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</row>
    <row r="208" spans="1:144" s="18" customFormat="1" ht="18" customHeight="1">
      <c r="A208" s="19"/>
      <c r="B208" s="20"/>
      <c r="C208" s="20">
        <v>4110</v>
      </c>
      <c r="D208" s="21" t="s">
        <v>119</v>
      </c>
      <c r="E208" s="21"/>
      <c r="F208" s="21">
        <v>5300</v>
      </c>
      <c r="G208" s="7">
        <v>263658</v>
      </c>
      <c r="H208" s="7">
        <v>263658</v>
      </c>
      <c r="I208" s="7">
        <v>263658</v>
      </c>
      <c r="J208" s="7">
        <v>263658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  <c r="EN208" s="64"/>
    </row>
    <row r="209" spans="1:144" s="18" customFormat="1" ht="18" customHeight="1">
      <c r="A209" s="19"/>
      <c r="B209" s="20"/>
      <c r="C209" s="20">
        <v>4120</v>
      </c>
      <c r="D209" s="21" t="s">
        <v>152</v>
      </c>
      <c r="E209" s="21"/>
      <c r="F209" s="21">
        <v>1000</v>
      </c>
      <c r="G209" s="7">
        <v>38284</v>
      </c>
      <c r="H209" s="7">
        <v>38284</v>
      </c>
      <c r="I209" s="7">
        <v>38284</v>
      </c>
      <c r="J209" s="7">
        <v>38284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  <c r="EN209" s="64"/>
    </row>
    <row r="210" spans="1:144" s="18" customFormat="1" ht="18" customHeight="1" hidden="1">
      <c r="A210" s="19"/>
      <c r="B210" s="20"/>
      <c r="C210" s="20" t="s">
        <v>116</v>
      </c>
      <c r="D210" s="21" t="s">
        <v>190</v>
      </c>
      <c r="E210" s="21"/>
      <c r="F210" s="21"/>
      <c r="G210" s="7">
        <v>500</v>
      </c>
      <c r="H210" s="7">
        <v>500</v>
      </c>
      <c r="I210" s="7">
        <v>500</v>
      </c>
      <c r="J210" s="7">
        <v>500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  <c r="EN210" s="64"/>
    </row>
    <row r="211" spans="1:144" s="18" customFormat="1" ht="18" customHeight="1">
      <c r="A211" s="19"/>
      <c r="B211" s="20"/>
      <c r="C211" s="20">
        <v>4210</v>
      </c>
      <c r="D211" s="21" t="s">
        <v>121</v>
      </c>
      <c r="E211" s="21">
        <v>9000</v>
      </c>
      <c r="F211" s="21"/>
      <c r="G211" s="7">
        <v>85510</v>
      </c>
      <c r="H211" s="7">
        <v>85510</v>
      </c>
      <c r="I211" s="7">
        <v>85510</v>
      </c>
      <c r="J211" s="7">
        <v>0</v>
      </c>
      <c r="K211" s="7">
        <v>85510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</row>
    <row r="212" spans="1:144" s="18" customFormat="1" ht="18" customHeight="1" hidden="1">
      <c r="A212" s="19"/>
      <c r="B212" s="20"/>
      <c r="C212" s="20">
        <v>4221</v>
      </c>
      <c r="D212" s="21" t="s">
        <v>193</v>
      </c>
      <c r="E212" s="21"/>
      <c r="F212" s="21"/>
      <c r="G212" s="7">
        <v>500</v>
      </c>
      <c r="H212" s="7">
        <v>500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500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  <c r="EM212" s="64"/>
      <c r="EN212" s="64"/>
    </row>
    <row r="213" spans="1:144" s="18" customFormat="1" ht="27" customHeight="1" hidden="1">
      <c r="A213" s="19"/>
      <c r="B213" s="20"/>
      <c r="C213" s="20" t="s">
        <v>141</v>
      </c>
      <c r="D213" s="21" t="s">
        <v>366</v>
      </c>
      <c r="E213" s="21"/>
      <c r="F213" s="21"/>
      <c r="G213" s="7">
        <v>297</v>
      </c>
      <c r="H213" s="7">
        <v>297</v>
      </c>
      <c r="I213" s="7">
        <v>297</v>
      </c>
      <c r="J213" s="7">
        <v>0</v>
      </c>
      <c r="K213" s="7">
        <v>297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</row>
    <row r="214" spans="1:144" s="18" customFormat="1" ht="27" customHeight="1" hidden="1">
      <c r="A214" s="19"/>
      <c r="B214" s="20"/>
      <c r="C214" s="20">
        <v>4240</v>
      </c>
      <c r="D214" s="21" t="s">
        <v>191</v>
      </c>
      <c r="E214" s="21"/>
      <c r="F214" s="21"/>
      <c r="G214" s="7">
        <v>5049</v>
      </c>
      <c r="H214" s="7">
        <v>5049</v>
      </c>
      <c r="I214" s="7">
        <v>5049</v>
      </c>
      <c r="J214" s="7">
        <v>0</v>
      </c>
      <c r="K214" s="7">
        <v>5049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  <c r="EN214" s="64"/>
    </row>
    <row r="215" spans="1:144" s="18" customFormat="1" ht="27" customHeight="1" hidden="1">
      <c r="A215" s="19"/>
      <c r="B215" s="20"/>
      <c r="C215" s="20">
        <v>4241</v>
      </c>
      <c r="D215" s="21" t="s">
        <v>191</v>
      </c>
      <c r="E215" s="21"/>
      <c r="F215" s="21"/>
      <c r="G215" s="7">
        <v>3000</v>
      </c>
      <c r="H215" s="7">
        <v>3000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3000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  <c r="EN215" s="64"/>
    </row>
    <row r="216" spans="1:144" s="18" customFormat="1" ht="18" customHeight="1" hidden="1">
      <c r="A216" s="19"/>
      <c r="B216" s="20"/>
      <c r="C216" s="20">
        <v>4260</v>
      </c>
      <c r="D216" s="21" t="s">
        <v>129</v>
      </c>
      <c r="E216" s="21"/>
      <c r="F216" s="21"/>
      <c r="G216" s="7">
        <v>32197</v>
      </c>
      <c r="H216" s="7">
        <v>32197</v>
      </c>
      <c r="I216" s="7">
        <v>32197</v>
      </c>
      <c r="J216" s="7">
        <v>0</v>
      </c>
      <c r="K216" s="7">
        <v>32197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  <c r="EN216" s="64"/>
    </row>
    <row r="217" spans="1:144" s="18" customFormat="1" ht="18" customHeight="1" hidden="1">
      <c r="A217" s="19"/>
      <c r="B217" s="20"/>
      <c r="C217" s="20">
        <v>4270</v>
      </c>
      <c r="D217" s="21" t="s">
        <v>122</v>
      </c>
      <c r="E217" s="21"/>
      <c r="F217" s="21"/>
      <c r="G217" s="7">
        <v>4100</v>
      </c>
      <c r="H217" s="7">
        <v>4100</v>
      </c>
      <c r="I217" s="7">
        <v>4100</v>
      </c>
      <c r="J217" s="7">
        <v>0</v>
      </c>
      <c r="K217" s="7">
        <v>4100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  <c r="EN217" s="64"/>
    </row>
    <row r="218" spans="1:144" s="18" customFormat="1" ht="18" customHeight="1" hidden="1">
      <c r="A218" s="19"/>
      <c r="B218" s="20"/>
      <c r="C218" s="20">
        <v>4280</v>
      </c>
      <c r="D218" s="21" t="s">
        <v>153</v>
      </c>
      <c r="E218" s="21"/>
      <c r="F218" s="21"/>
      <c r="G218" s="7">
        <v>350</v>
      </c>
      <c r="H218" s="7">
        <v>350</v>
      </c>
      <c r="I218" s="7">
        <v>350</v>
      </c>
      <c r="J218" s="7">
        <v>0</v>
      </c>
      <c r="K218" s="7">
        <v>350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  <c r="EN218" s="64"/>
    </row>
    <row r="219" spans="1:144" s="18" customFormat="1" ht="18" customHeight="1" hidden="1">
      <c r="A219" s="19"/>
      <c r="B219" s="20"/>
      <c r="C219" s="20">
        <v>4300</v>
      </c>
      <c r="D219" s="21" t="s">
        <v>123</v>
      </c>
      <c r="E219" s="21"/>
      <c r="F219" s="21"/>
      <c r="G219" s="7">
        <v>16336</v>
      </c>
      <c r="H219" s="7">
        <v>16336</v>
      </c>
      <c r="I219" s="7">
        <v>16336</v>
      </c>
      <c r="J219" s="7">
        <v>0</v>
      </c>
      <c r="K219" s="7">
        <v>16336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  <c r="EN219" s="64"/>
    </row>
    <row r="220" spans="1:144" s="18" customFormat="1" ht="18" customHeight="1" hidden="1">
      <c r="A220" s="19"/>
      <c r="B220" s="20"/>
      <c r="C220" s="20">
        <v>4301</v>
      </c>
      <c r="D220" s="21" t="s">
        <v>123</v>
      </c>
      <c r="E220" s="21"/>
      <c r="F220" s="21"/>
      <c r="G220" s="7">
        <v>650</v>
      </c>
      <c r="H220" s="7">
        <v>650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650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  <c r="EN220" s="64"/>
    </row>
    <row r="221" spans="1:144" s="18" customFormat="1" ht="18" customHeight="1" hidden="1">
      <c r="A221" s="19"/>
      <c r="B221" s="20"/>
      <c r="C221" s="20" t="s">
        <v>143</v>
      </c>
      <c r="D221" s="21" t="s">
        <v>368</v>
      </c>
      <c r="E221" s="21"/>
      <c r="F221" s="21"/>
      <c r="G221" s="7">
        <v>1775</v>
      </c>
      <c r="H221" s="7">
        <v>1775</v>
      </c>
      <c r="I221" s="7">
        <v>1775</v>
      </c>
      <c r="J221" s="7">
        <v>0</v>
      </c>
      <c r="K221" s="7">
        <v>1775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</row>
    <row r="222" spans="1:144" s="18" customFormat="1" ht="38.25" customHeight="1" hidden="1">
      <c r="A222" s="19"/>
      <c r="B222" s="20"/>
      <c r="C222" s="20" t="s">
        <v>139</v>
      </c>
      <c r="D222" s="21" t="s">
        <v>362</v>
      </c>
      <c r="E222" s="21"/>
      <c r="F222" s="21"/>
      <c r="G222" s="7">
        <v>2509</v>
      </c>
      <c r="H222" s="7">
        <v>2509</v>
      </c>
      <c r="I222" s="7">
        <v>2509</v>
      </c>
      <c r="J222" s="7">
        <v>0</v>
      </c>
      <c r="K222" s="7">
        <v>2509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  <c r="EN222" s="64"/>
    </row>
    <row r="223" spans="1:144" s="18" customFormat="1" ht="39.75" customHeight="1" hidden="1">
      <c r="A223" s="19"/>
      <c r="B223" s="20"/>
      <c r="C223" s="20" t="s">
        <v>144</v>
      </c>
      <c r="D223" s="21" t="s">
        <v>367</v>
      </c>
      <c r="E223" s="21"/>
      <c r="F223" s="21"/>
      <c r="G223" s="7">
        <v>1304</v>
      </c>
      <c r="H223" s="7">
        <v>1304</v>
      </c>
      <c r="I223" s="7">
        <v>1304</v>
      </c>
      <c r="J223" s="7">
        <v>0</v>
      </c>
      <c r="K223" s="7">
        <v>1304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</row>
    <row r="224" spans="1:144" s="18" customFormat="1" ht="18" customHeight="1" hidden="1">
      <c r="A224" s="19"/>
      <c r="B224" s="20"/>
      <c r="C224" s="20">
        <v>4410</v>
      </c>
      <c r="D224" s="21" t="s">
        <v>154</v>
      </c>
      <c r="E224" s="21"/>
      <c r="F224" s="21"/>
      <c r="G224" s="7">
        <v>5809</v>
      </c>
      <c r="H224" s="7">
        <v>5809</v>
      </c>
      <c r="I224" s="7">
        <v>5809</v>
      </c>
      <c r="J224" s="7">
        <v>0</v>
      </c>
      <c r="K224" s="7">
        <v>5809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</row>
    <row r="225" spans="1:144" s="18" customFormat="1" ht="18" customHeight="1" hidden="1">
      <c r="A225" s="19"/>
      <c r="B225" s="20"/>
      <c r="C225" s="20">
        <v>4411</v>
      </c>
      <c r="D225" s="21" t="s">
        <v>154</v>
      </c>
      <c r="E225" s="21"/>
      <c r="F225" s="21"/>
      <c r="G225" s="7">
        <v>250</v>
      </c>
      <c r="H225" s="7">
        <v>250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250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</row>
    <row r="226" spans="1:144" s="18" customFormat="1" ht="18" customHeight="1" hidden="1">
      <c r="A226" s="19"/>
      <c r="B226" s="20"/>
      <c r="C226" s="20">
        <v>4421</v>
      </c>
      <c r="D226" s="21" t="s">
        <v>291</v>
      </c>
      <c r="E226" s="21"/>
      <c r="F226" s="21"/>
      <c r="G226" s="7">
        <v>14000</v>
      </c>
      <c r="H226" s="7">
        <v>14000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14000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</row>
    <row r="227" spans="1:144" s="18" customFormat="1" ht="18" customHeight="1" hidden="1">
      <c r="A227" s="19"/>
      <c r="B227" s="20"/>
      <c r="C227" s="20">
        <v>4430</v>
      </c>
      <c r="D227" s="21" t="s">
        <v>124</v>
      </c>
      <c r="E227" s="21"/>
      <c r="F227" s="21"/>
      <c r="G227" s="7">
        <v>10675</v>
      </c>
      <c r="H227" s="7">
        <v>10675</v>
      </c>
      <c r="I227" s="7">
        <v>10675</v>
      </c>
      <c r="J227" s="7">
        <v>0</v>
      </c>
      <c r="K227" s="7">
        <v>10675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</row>
    <row r="228" spans="1:144" s="18" customFormat="1" ht="18" customHeight="1" hidden="1">
      <c r="A228" s="19"/>
      <c r="B228" s="20"/>
      <c r="C228" s="20">
        <v>4440</v>
      </c>
      <c r="D228" s="21" t="s">
        <v>155</v>
      </c>
      <c r="E228" s="21"/>
      <c r="F228" s="21"/>
      <c r="G228" s="7">
        <v>132937</v>
      </c>
      <c r="H228" s="7">
        <v>132937</v>
      </c>
      <c r="I228" s="7">
        <v>132937</v>
      </c>
      <c r="J228" s="7">
        <v>0</v>
      </c>
      <c r="K228" s="7">
        <v>132937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  <c r="EN228" s="64"/>
    </row>
    <row r="229" spans="1:144" s="18" customFormat="1" ht="18" customHeight="1" hidden="1">
      <c r="A229" s="19"/>
      <c r="B229" s="20"/>
      <c r="C229" s="20">
        <v>4580</v>
      </c>
      <c r="D229" s="21" t="s">
        <v>10</v>
      </c>
      <c r="E229" s="21"/>
      <c r="F229" s="21"/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</row>
    <row r="230" spans="1:144" s="18" customFormat="1" ht="25.5" hidden="1">
      <c r="A230" s="19"/>
      <c r="B230" s="20"/>
      <c r="C230" s="20" t="s">
        <v>138</v>
      </c>
      <c r="D230" s="21" t="s">
        <v>156</v>
      </c>
      <c r="E230" s="21"/>
      <c r="F230" s="21"/>
      <c r="G230" s="7">
        <v>580</v>
      </c>
      <c r="H230" s="7">
        <v>580</v>
      </c>
      <c r="I230" s="7">
        <v>580</v>
      </c>
      <c r="J230" s="7">
        <v>0</v>
      </c>
      <c r="K230" s="7">
        <v>580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  <c r="EN230" s="64"/>
    </row>
    <row r="231" spans="1:144" s="18" customFormat="1" ht="24.75" customHeight="1" hidden="1">
      <c r="A231" s="19"/>
      <c r="B231" s="20"/>
      <c r="C231" s="20">
        <v>6050</v>
      </c>
      <c r="D231" s="21" t="s">
        <v>131</v>
      </c>
      <c r="E231" s="21"/>
      <c r="F231" s="21"/>
      <c r="G231" s="7">
        <v>3000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3000</v>
      </c>
      <c r="R231" s="18">
        <v>3000</v>
      </c>
      <c r="S231" s="18">
        <v>0</v>
      </c>
      <c r="T231" s="18">
        <v>0</v>
      </c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  <c r="EN231" s="64"/>
    </row>
    <row r="232" spans="1:144" s="74" customFormat="1" ht="26.25" customHeight="1">
      <c r="A232" s="70"/>
      <c r="B232" s="71" t="s">
        <v>182</v>
      </c>
      <c r="C232" s="71"/>
      <c r="D232" s="72" t="s">
        <v>358</v>
      </c>
      <c r="E232" s="72">
        <f>SUM(E233:E245)</f>
        <v>10000</v>
      </c>
      <c r="F232" s="72">
        <f>SUM(F233:F245)</f>
        <v>6000</v>
      </c>
      <c r="G232" s="72">
        <f aca="true" t="shared" si="34" ref="G232:T232">SUM(G233:G245)</f>
        <v>357782</v>
      </c>
      <c r="H232" s="72">
        <f t="shared" si="34"/>
        <v>357782</v>
      </c>
      <c r="I232" s="72">
        <f t="shared" si="34"/>
        <v>356482</v>
      </c>
      <c r="J232" s="72">
        <f t="shared" si="34"/>
        <v>277381</v>
      </c>
      <c r="K232" s="72">
        <f t="shared" si="34"/>
        <v>79101</v>
      </c>
      <c r="L232" s="72">
        <f t="shared" si="34"/>
        <v>0</v>
      </c>
      <c r="M232" s="72">
        <f t="shared" si="34"/>
        <v>1300</v>
      </c>
      <c r="N232" s="72">
        <f t="shared" si="34"/>
        <v>0</v>
      </c>
      <c r="O232" s="72">
        <f t="shared" si="34"/>
        <v>0</v>
      </c>
      <c r="P232" s="72">
        <f t="shared" si="34"/>
        <v>0</v>
      </c>
      <c r="Q232" s="72">
        <f t="shared" si="34"/>
        <v>0</v>
      </c>
      <c r="R232" s="72">
        <f t="shared" si="34"/>
        <v>0</v>
      </c>
      <c r="S232" s="72">
        <f t="shared" si="34"/>
        <v>0</v>
      </c>
      <c r="T232" s="72">
        <f t="shared" si="34"/>
        <v>0</v>
      </c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  <c r="BM232" s="73"/>
      <c r="BN232" s="73"/>
      <c r="BO232" s="73"/>
      <c r="BP232" s="73"/>
      <c r="BQ232" s="73"/>
      <c r="BR232" s="73"/>
      <c r="BS232" s="73"/>
      <c r="BT232" s="73"/>
      <c r="BU232" s="73"/>
      <c r="BV232" s="73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</row>
    <row r="233" spans="1:144" s="18" customFormat="1" ht="25.5" customHeight="1" hidden="1">
      <c r="A233" s="19"/>
      <c r="B233" s="20"/>
      <c r="C233" s="20">
        <v>3020</v>
      </c>
      <c r="D233" s="21" t="s">
        <v>365</v>
      </c>
      <c r="E233" s="21"/>
      <c r="F233" s="21"/>
      <c r="G233" s="7">
        <v>1300</v>
      </c>
      <c r="H233" s="7">
        <v>1300</v>
      </c>
      <c r="I233" s="7">
        <v>0</v>
      </c>
      <c r="J233" s="7">
        <v>0</v>
      </c>
      <c r="K233" s="7">
        <v>0</v>
      </c>
      <c r="L233" s="7">
        <v>0</v>
      </c>
      <c r="M233" s="61">
        <v>1300</v>
      </c>
      <c r="N233" s="61">
        <v>0</v>
      </c>
      <c r="O233" s="61">
        <v>0</v>
      </c>
      <c r="P233" s="61">
        <v>0</v>
      </c>
      <c r="Q233" s="61">
        <v>0</v>
      </c>
      <c r="R233" s="61">
        <v>0</v>
      </c>
      <c r="S233" s="61">
        <v>0</v>
      </c>
      <c r="T233" s="7">
        <v>0</v>
      </c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  <c r="EN233" s="64"/>
    </row>
    <row r="234" spans="1:144" s="18" customFormat="1" ht="18" customHeight="1">
      <c r="A234" s="19"/>
      <c r="B234" s="20"/>
      <c r="C234" s="20">
        <v>4010</v>
      </c>
      <c r="D234" s="21" t="s">
        <v>150</v>
      </c>
      <c r="E234" s="21"/>
      <c r="F234" s="21">
        <v>6000</v>
      </c>
      <c r="G234" s="7">
        <v>219816</v>
      </c>
      <c r="H234" s="7">
        <v>219816</v>
      </c>
      <c r="I234" s="7">
        <v>219816</v>
      </c>
      <c r="J234" s="7">
        <v>219816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  <c r="EN234" s="64"/>
    </row>
    <row r="235" spans="1:144" s="18" customFormat="1" ht="18" customHeight="1" hidden="1">
      <c r="A235" s="19"/>
      <c r="B235" s="20"/>
      <c r="C235" s="20">
        <v>4040</v>
      </c>
      <c r="D235" s="21" t="s">
        <v>151</v>
      </c>
      <c r="E235" s="21"/>
      <c r="F235" s="21"/>
      <c r="G235" s="7">
        <v>15529</v>
      </c>
      <c r="H235" s="7">
        <v>15529</v>
      </c>
      <c r="I235" s="7">
        <v>15529</v>
      </c>
      <c r="J235" s="7">
        <v>15529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  <c r="EN235" s="64"/>
    </row>
    <row r="236" spans="1:144" s="18" customFormat="1" ht="18" customHeight="1" hidden="1">
      <c r="A236" s="19"/>
      <c r="B236" s="20"/>
      <c r="C236" s="20">
        <v>4110</v>
      </c>
      <c r="D236" s="21" t="s">
        <v>119</v>
      </c>
      <c r="E236" s="21"/>
      <c r="F236" s="21"/>
      <c r="G236" s="7">
        <v>36260</v>
      </c>
      <c r="H236" s="7">
        <v>36260</v>
      </c>
      <c r="I236" s="7">
        <v>36260</v>
      </c>
      <c r="J236" s="7">
        <v>36260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  <c r="EN236" s="64"/>
    </row>
    <row r="237" spans="1:144" s="18" customFormat="1" ht="18" customHeight="1" hidden="1">
      <c r="A237" s="19"/>
      <c r="B237" s="20"/>
      <c r="C237" s="20">
        <v>4120</v>
      </c>
      <c r="D237" s="21" t="s">
        <v>152</v>
      </c>
      <c r="E237" s="21"/>
      <c r="F237" s="21"/>
      <c r="G237" s="7">
        <v>5776</v>
      </c>
      <c r="H237" s="7">
        <v>5776</v>
      </c>
      <c r="I237" s="7">
        <v>5776</v>
      </c>
      <c r="J237" s="7">
        <v>5776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  <c r="EN237" s="64"/>
    </row>
    <row r="238" spans="1:144" s="18" customFormat="1" ht="18" customHeight="1">
      <c r="A238" s="19"/>
      <c r="B238" s="20"/>
      <c r="C238" s="20">
        <v>4210</v>
      </c>
      <c r="D238" s="21" t="s">
        <v>121</v>
      </c>
      <c r="E238" s="21">
        <v>10000</v>
      </c>
      <c r="F238" s="21"/>
      <c r="G238" s="7">
        <v>42600</v>
      </c>
      <c r="H238" s="7">
        <v>42600</v>
      </c>
      <c r="I238" s="7">
        <v>42600</v>
      </c>
      <c r="J238" s="7">
        <v>0</v>
      </c>
      <c r="K238" s="7">
        <v>42600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  <c r="EN238" s="64"/>
    </row>
    <row r="239" spans="1:144" s="18" customFormat="1" ht="27" customHeight="1" hidden="1">
      <c r="A239" s="19"/>
      <c r="B239" s="20"/>
      <c r="C239" s="20" t="s">
        <v>141</v>
      </c>
      <c r="D239" s="21" t="s">
        <v>366</v>
      </c>
      <c r="E239" s="21"/>
      <c r="F239" s="21"/>
      <c r="G239" s="7">
        <v>397</v>
      </c>
      <c r="H239" s="7">
        <v>397</v>
      </c>
      <c r="I239" s="7">
        <v>397</v>
      </c>
      <c r="J239" s="7">
        <v>0</v>
      </c>
      <c r="K239" s="7">
        <v>397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  <c r="EN239" s="64"/>
    </row>
    <row r="240" spans="1:144" s="18" customFormat="1" ht="27" customHeight="1" hidden="1">
      <c r="A240" s="19"/>
      <c r="B240" s="20"/>
      <c r="C240" s="20">
        <v>4240</v>
      </c>
      <c r="D240" s="21" t="s">
        <v>191</v>
      </c>
      <c r="E240" s="21"/>
      <c r="F240" s="21"/>
      <c r="G240" s="7">
        <v>1000</v>
      </c>
      <c r="H240" s="7">
        <v>1000</v>
      </c>
      <c r="I240" s="7">
        <v>1000</v>
      </c>
      <c r="J240" s="7">
        <v>0</v>
      </c>
      <c r="K240" s="7">
        <v>1000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  <c r="EN240" s="64"/>
    </row>
    <row r="241" spans="1:144" s="18" customFormat="1" ht="18" customHeight="1" hidden="1">
      <c r="A241" s="19"/>
      <c r="B241" s="20"/>
      <c r="C241" s="20">
        <v>4260</v>
      </c>
      <c r="D241" s="21" t="s">
        <v>129</v>
      </c>
      <c r="E241" s="21"/>
      <c r="F241" s="21"/>
      <c r="G241" s="7">
        <v>18523</v>
      </c>
      <c r="H241" s="7">
        <v>18523</v>
      </c>
      <c r="I241" s="7">
        <v>18523</v>
      </c>
      <c r="J241" s="7">
        <v>0</v>
      </c>
      <c r="K241" s="7">
        <v>18523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  <c r="EN241" s="64"/>
    </row>
    <row r="242" spans="1:144" s="18" customFormat="1" ht="18" customHeight="1" hidden="1">
      <c r="A242" s="19"/>
      <c r="B242" s="20"/>
      <c r="C242" s="20">
        <v>4270</v>
      </c>
      <c r="D242" s="21" t="s">
        <v>122</v>
      </c>
      <c r="E242" s="21"/>
      <c r="F242" s="21"/>
      <c r="G242" s="7">
        <v>200</v>
      </c>
      <c r="H242" s="7">
        <v>200</v>
      </c>
      <c r="I242" s="7">
        <v>200</v>
      </c>
      <c r="J242" s="7">
        <v>0</v>
      </c>
      <c r="K242" s="7">
        <v>200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  <c r="EN242" s="64"/>
    </row>
    <row r="243" spans="1:144" s="18" customFormat="1" ht="18" customHeight="1" hidden="1">
      <c r="A243" s="19"/>
      <c r="B243" s="20"/>
      <c r="C243" s="20">
        <v>4280</v>
      </c>
      <c r="D243" s="21" t="s">
        <v>153</v>
      </c>
      <c r="E243" s="21"/>
      <c r="F243" s="21"/>
      <c r="G243" s="7">
        <v>55</v>
      </c>
      <c r="H243" s="7">
        <v>55</v>
      </c>
      <c r="I243" s="7">
        <v>55</v>
      </c>
      <c r="J243" s="7">
        <v>0</v>
      </c>
      <c r="K243" s="7">
        <v>55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  <c r="EN243" s="64"/>
    </row>
    <row r="244" spans="1:144" s="18" customFormat="1" ht="18" customHeight="1" hidden="1">
      <c r="A244" s="19"/>
      <c r="B244" s="20"/>
      <c r="C244" s="20">
        <v>4300</v>
      </c>
      <c r="D244" s="21" t="s">
        <v>123</v>
      </c>
      <c r="E244" s="21"/>
      <c r="F244" s="21"/>
      <c r="G244" s="7">
        <v>1000</v>
      </c>
      <c r="H244" s="7">
        <v>1000</v>
      </c>
      <c r="I244" s="7">
        <v>1000</v>
      </c>
      <c r="J244" s="7">
        <v>0</v>
      </c>
      <c r="K244" s="7">
        <v>1000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  <c r="EN244" s="64"/>
    </row>
    <row r="245" spans="1:144" s="18" customFormat="1" ht="18" customHeight="1" hidden="1">
      <c r="A245" s="19"/>
      <c r="B245" s="20"/>
      <c r="C245" s="20">
        <v>4440</v>
      </c>
      <c r="D245" s="21" t="s">
        <v>155</v>
      </c>
      <c r="E245" s="21"/>
      <c r="F245" s="21"/>
      <c r="G245" s="7">
        <v>15326</v>
      </c>
      <c r="H245" s="7">
        <v>15326</v>
      </c>
      <c r="I245" s="7">
        <v>15326</v>
      </c>
      <c r="J245" s="7">
        <v>0</v>
      </c>
      <c r="K245" s="7">
        <v>15326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  <c r="EN245" s="64"/>
    </row>
    <row r="246" spans="1:144" s="74" customFormat="1" ht="18" customHeight="1">
      <c r="A246" s="70"/>
      <c r="B246" s="71" t="s">
        <v>73</v>
      </c>
      <c r="C246" s="71"/>
      <c r="D246" s="72" t="s">
        <v>192</v>
      </c>
      <c r="E246" s="72">
        <f>SUM(E247:E271)</f>
        <v>8765</v>
      </c>
      <c r="F246" s="72">
        <f aca="true" t="shared" si="35" ref="F246:T246">SUM(F247:F271)</f>
        <v>8765</v>
      </c>
      <c r="G246" s="72">
        <f t="shared" si="35"/>
        <v>985193</v>
      </c>
      <c r="H246" s="72">
        <f t="shared" si="35"/>
        <v>965193</v>
      </c>
      <c r="I246" s="72">
        <f t="shared" si="35"/>
        <v>960797</v>
      </c>
      <c r="J246" s="72">
        <f t="shared" si="35"/>
        <v>720763</v>
      </c>
      <c r="K246" s="72">
        <f t="shared" si="35"/>
        <v>240034</v>
      </c>
      <c r="L246" s="72">
        <f t="shared" si="35"/>
        <v>1716</v>
      </c>
      <c r="M246" s="72">
        <f t="shared" si="35"/>
        <v>2680</v>
      </c>
      <c r="N246" s="72">
        <f t="shared" si="35"/>
        <v>0</v>
      </c>
      <c r="O246" s="72">
        <f t="shared" si="35"/>
        <v>0</v>
      </c>
      <c r="P246" s="72">
        <f t="shared" si="35"/>
        <v>0</v>
      </c>
      <c r="Q246" s="72">
        <f t="shared" si="35"/>
        <v>20000</v>
      </c>
      <c r="R246" s="72">
        <f t="shared" si="35"/>
        <v>20000</v>
      </c>
      <c r="S246" s="72">
        <f t="shared" si="35"/>
        <v>15000</v>
      </c>
      <c r="T246" s="72">
        <f t="shared" si="35"/>
        <v>0</v>
      </c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  <c r="BN246" s="73"/>
      <c r="BO246" s="73"/>
      <c r="BP246" s="73"/>
      <c r="BQ246" s="73"/>
      <c r="BR246" s="73"/>
      <c r="BS246" s="73"/>
      <c r="BT246" s="73"/>
      <c r="BU246" s="73"/>
      <c r="BV246" s="73"/>
      <c r="BW246" s="73"/>
      <c r="BX246" s="73"/>
      <c r="BY246" s="73"/>
      <c r="BZ246" s="73"/>
      <c r="CA246" s="73"/>
      <c r="CB246" s="73"/>
      <c r="CC246" s="73"/>
      <c r="CD246" s="73"/>
      <c r="CE246" s="73"/>
      <c r="CF246" s="73"/>
      <c r="CG246" s="73"/>
      <c r="CH246" s="73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  <c r="DU246" s="73"/>
      <c r="DV246" s="73"/>
      <c r="DW246" s="73"/>
      <c r="DX246" s="73"/>
      <c r="DY246" s="73"/>
      <c r="DZ246" s="73"/>
      <c r="EA246" s="73"/>
      <c r="EB246" s="73"/>
      <c r="EC246" s="73"/>
      <c r="ED246" s="73"/>
      <c r="EE246" s="73"/>
      <c r="EF246" s="73"/>
      <c r="EG246" s="73"/>
      <c r="EH246" s="73"/>
      <c r="EI246" s="73"/>
      <c r="EJ246" s="73"/>
      <c r="EK246" s="73"/>
      <c r="EL246" s="73"/>
      <c r="EM246" s="73"/>
      <c r="EN246" s="73"/>
    </row>
    <row r="247" spans="1:144" s="38" customFormat="1" ht="42" customHeight="1" hidden="1">
      <c r="A247" s="35"/>
      <c r="B247" s="37"/>
      <c r="C247" s="37" t="s">
        <v>203</v>
      </c>
      <c r="D247" s="30" t="s">
        <v>374</v>
      </c>
      <c r="E247" s="30"/>
      <c r="F247" s="30"/>
      <c r="G247" s="30">
        <v>1716</v>
      </c>
      <c r="H247" s="30">
        <v>1716</v>
      </c>
      <c r="I247" s="30">
        <v>0</v>
      </c>
      <c r="J247" s="30">
        <v>0</v>
      </c>
      <c r="K247" s="30">
        <v>0</v>
      </c>
      <c r="L247" s="30">
        <v>1716</v>
      </c>
      <c r="M247" s="42">
        <v>0</v>
      </c>
      <c r="N247" s="42">
        <v>0</v>
      </c>
      <c r="O247" s="42">
        <v>0</v>
      </c>
      <c r="P247" s="42">
        <v>0</v>
      </c>
      <c r="Q247" s="42">
        <v>0</v>
      </c>
      <c r="R247" s="42">
        <v>0</v>
      </c>
      <c r="S247" s="42">
        <v>0</v>
      </c>
      <c r="T247" s="30">
        <v>0</v>
      </c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</row>
    <row r="248" spans="1:144" s="18" customFormat="1" ht="24.75" customHeight="1" hidden="1">
      <c r="A248" s="19"/>
      <c r="B248" s="20"/>
      <c r="C248" s="20">
        <v>3020</v>
      </c>
      <c r="D248" s="21" t="s">
        <v>365</v>
      </c>
      <c r="E248" s="21"/>
      <c r="F248" s="21"/>
      <c r="G248" s="7">
        <v>2680</v>
      </c>
      <c r="H248" s="7">
        <v>2680</v>
      </c>
      <c r="I248" s="7">
        <v>0</v>
      </c>
      <c r="J248" s="7">
        <v>0</v>
      </c>
      <c r="K248" s="7">
        <v>0</v>
      </c>
      <c r="L248" s="7">
        <v>0</v>
      </c>
      <c r="M248" s="61">
        <v>2680</v>
      </c>
      <c r="N248" s="61">
        <v>0</v>
      </c>
      <c r="O248" s="61">
        <v>0</v>
      </c>
      <c r="P248" s="61">
        <v>0</v>
      </c>
      <c r="Q248" s="61">
        <v>0</v>
      </c>
      <c r="R248" s="61">
        <v>0</v>
      </c>
      <c r="S248" s="61">
        <v>0</v>
      </c>
      <c r="T248" s="7">
        <v>0</v>
      </c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  <c r="EN248" s="64"/>
    </row>
    <row r="249" spans="1:144" s="18" customFormat="1" ht="18" customHeight="1" hidden="1">
      <c r="A249" s="19"/>
      <c r="B249" s="20"/>
      <c r="C249" s="20">
        <v>4010</v>
      </c>
      <c r="D249" s="21" t="s">
        <v>150</v>
      </c>
      <c r="E249" s="21"/>
      <c r="F249" s="21"/>
      <c r="G249" s="7">
        <v>571536</v>
      </c>
      <c r="H249" s="7">
        <v>571536</v>
      </c>
      <c r="I249" s="7">
        <v>571536</v>
      </c>
      <c r="J249" s="7">
        <v>571536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  <c r="EN249" s="64"/>
    </row>
    <row r="250" spans="1:144" s="18" customFormat="1" ht="18" customHeight="1" hidden="1">
      <c r="A250" s="19"/>
      <c r="B250" s="20"/>
      <c r="C250" s="20">
        <v>4040</v>
      </c>
      <c r="D250" s="21" t="s">
        <v>151</v>
      </c>
      <c r="E250" s="21"/>
      <c r="F250" s="21"/>
      <c r="G250" s="7">
        <v>42303</v>
      </c>
      <c r="H250" s="7">
        <v>42303</v>
      </c>
      <c r="I250" s="7">
        <v>42303</v>
      </c>
      <c r="J250" s="7">
        <v>42303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  <c r="EN250" s="64"/>
    </row>
    <row r="251" spans="1:144" s="18" customFormat="1" ht="18" customHeight="1" hidden="1">
      <c r="A251" s="19"/>
      <c r="B251" s="20"/>
      <c r="C251" s="20">
        <v>4110</v>
      </c>
      <c r="D251" s="21" t="s">
        <v>119</v>
      </c>
      <c r="E251" s="21"/>
      <c r="F251" s="21"/>
      <c r="G251" s="7">
        <v>92073</v>
      </c>
      <c r="H251" s="7">
        <v>92073</v>
      </c>
      <c r="I251" s="7">
        <v>92073</v>
      </c>
      <c r="J251" s="7">
        <v>92073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  <c r="EN251" s="64"/>
    </row>
    <row r="252" spans="1:144" s="18" customFormat="1" ht="18" customHeight="1" hidden="1">
      <c r="A252" s="19"/>
      <c r="B252" s="20"/>
      <c r="C252" s="20">
        <v>4120</v>
      </c>
      <c r="D252" s="21" t="s">
        <v>152</v>
      </c>
      <c r="E252" s="21"/>
      <c r="F252" s="21"/>
      <c r="G252" s="7">
        <v>14851</v>
      </c>
      <c r="H252" s="7">
        <v>14851</v>
      </c>
      <c r="I252" s="7">
        <v>14851</v>
      </c>
      <c r="J252" s="7">
        <v>14851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  <c r="EN252" s="64"/>
    </row>
    <row r="253" spans="1:144" s="18" customFormat="1" ht="18" customHeight="1" hidden="1">
      <c r="A253" s="19"/>
      <c r="B253" s="20"/>
      <c r="C253" s="20" t="s">
        <v>116</v>
      </c>
      <c r="D253" s="21" t="s">
        <v>120</v>
      </c>
      <c r="E253" s="21"/>
      <c r="F253" s="21"/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  <c r="EM253" s="64"/>
      <c r="EN253" s="64"/>
    </row>
    <row r="254" spans="1:144" s="18" customFormat="1" ht="18" customHeight="1">
      <c r="A254" s="19"/>
      <c r="B254" s="20"/>
      <c r="C254" s="20">
        <v>4210</v>
      </c>
      <c r="D254" s="21" t="s">
        <v>121</v>
      </c>
      <c r="E254" s="21">
        <v>3240</v>
      </c>
      <c r="F254" s="21"/>
      <c r="G254" s="7">
        <v>77540</v>
      </c>
      <c r="H254" s="7">
        <v>77540</v>
      </c>
      <c r="I254" s="7">
        <v>77540</v>
      </c>
      <c r="J254" s="7">
        <v>0</v>
      </c>
      <c r="K254" s="7">
        <v>77540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  <c r="EN254" s="64"/>
    </row>
    <row r="255" spans="1:144" s="18" customFormat="1" ht="18" customHeight="1">
      <c r="A255" s="19"/>
      <c r="B255" s="20"/>
      <c r="C255" s="20">
        <v>4220</v>
      </c>
      <c r="D255" s="21" t="s">
        <v>193</v>
      </c>
      <c r="E255" s="21">
        <v>3500</v>
      </c>
      <c r="F255" s="21"/>
      <c r="G255" s="7">
        <v>75500</v>
      </c>
      <c r="H255" s="7">
        <v>75500</v>
      </c>
      <c r="I255" s="7">
        <v>75500</v>
      </c>
      <c r="J255" s="7">
        <v>0</v>
      </c>
      <c r="K255" s="7">
        <v>75500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  <c r="EN255" s="64"/>
    </row>
    <row r="256" spans="1:144" s="18" customFormat="1" ht="27" customHeight="1" hidden="1">
      <c r="A256" s="19"/>
      <c r="B256" s="20"/>
      <c r="C256" s="20" t="s">
        <v>141</v>
      </c>
      <c r="D256" s="21" t="s">
        <v>366</v>
      </c>
      <c r="E256" s="21"/>
      <c r="F256" s="21"/>
      <c r="G256" s="7">
        <v>350</v>
      </c>
      <c r="H256" s="7">
        <v>350</v>
      </c>
      <c r="I256" s="7">
        <v>350</v>
      </c>
      <c r="J256" s="7">
        <v>0</v>
      </c>
      <c r="K256" s="7">
        <v>350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  <c r="EN256" s="64"/>
    </row>
    <row r="257" spans="1:144" s="18" customFormat="1" ht="26.25" customHeight="1">
      <c r="A257" s="19"/>
      <c r="B257" s="20"/>
      <c r="C257" s="20">
        <v>4240</v>
      </c>
      <c r="D257" s="21" t="s">
        <v>194</v>
      </c>
      <c r="E257" s="21">
        <v>2000</v>
      </c>
      <c r="F257" s="21"/>
      <c r="G257" s="7">
        <v>7000</v>
      </c>
      <c r="H257" s="7">
        <v>7000</v>
      </c>
      <c r="I257" s="7">
        <v>7000</v>
      </c>
      <c r="J257" s="7">
        <v>0</v>
      </c>
      <c r="K257" s="7">
        <v>7000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  <c r="EN257" s="64"/>
    </row>
    <row r="258" spans="1:144" s="18" customFormat="1" ht="18" customHeight="1">
      <c r="A258" s="19"/>
      <c r="B258" s="20"/>
      <c r="C258" s="20">
        <v>4260</v>
      </c>
      <c r="D258" s="21" t="s">
        <v>129</v>
      </c>
      <c r="E258" s="21"/>
      <c r="F258" s="21">
        <v>3500</v>
      </c>
      <c r="G258" s="7">
        <v>24650</v>
      </c>
      <c r="H258" s="7">
        <v>24650</v>
      </c>
      <c r="I258" s="7">
        <v>24650</v>
      </c>
      <c r="J258" s="7">
        <v>0</v>
      </c>
      <c r="K258" s="7">
        <v>24650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  <c r="EN258" s="64"/>
    </row>
    <row r="259" spans="1:144" s="18" customFormat="1" ht="18" customHeight="1" hidden="1">
      <c r="A259" s="19"/>
      <c r="B259" s="20"/>
      <c r="C259" s="20">
        <v>4270</v>
      </c>
      <c r="D259" s="21" t="s">
        <v>122</v>
      </c>
      <c r="E259" s="21"/>
      <c r="F259" s="21"/>
      <c r="G259" s="7">
        <v>2947</v>
      </c>
      <c r="H259" s="7">
        <v>2947</v>
      </c>
      <c r="I259" s="7">
        <v>2947</v>
      </c>
      <c r="J259" s="7">
        <v>0</v>
      </c>
      <c r="K259" s="7">
        <v>2947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  <c r="EN259" s="64"/>
    </row>
    <row r="260" spans="1:144" s="18" customFormat="1" ht="18" customHeight="1" hidden="1">
      <c r="A260" s="19"/>
      <c r="B260" s="20"/>
      <c r="C260" s="20">
        <v>4280</v>
      </c>
      <c r="D260" s="21" t="s">
        <v>153</v>
      </c>
      <c r="E260" s="21"/>
      <c r="F260" s="21"/>
      <c r="G260" s="7">
        <v>840</v>
      </c>
      <c r="H260" s="7">
        <v>840</v>
      </c>
      <c r="I260" s="7">
        <v>840</v>
      </c>
      <c r="J260" s="7">
        <v>0</v>
      </c>
      <c r="K260" s="7">
        <v>840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  <c r="EN260" s="64"/>
    </row>
    <row r="261" spans="1:144" s="18" customFormat="1" ht="18" customHeight="1" hidden="1">
      <c r="A261" s="19"/>
      <c r="B261" s="20"/>
      <c r="C261" s="20">
        <v>4300</v>
      </c>
      <c r="D261" s="21" t="s">
        <v>123</v>
      </c>
      <c r="E261" s="21"/>
      <c r="F261" s="21"/>
      <c r="G261" s="7">
        <v>5400</v>
      </c>
      <c r="H261" s="7">
        <v>5400</v>
      </c>
      <c r="I261" s="7">
        <v>5400</v>
      </c>
      <c r="J261" s="7">
        <v>0</v>
      </c>
      <c r="K261" s="7">
        <v>5400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  <c r="EN261" s="64"/>
    </row>
    <row r="262" spans="1:144" s="18" customFormat="1" ht="18" customHeight="1">
      <c r="A262" s="19"/>
      <c r="B262" s="20"/>
      <c r="C262" s="20" t="s">
        <v>143</v>
      </c>
      <c r="D262" s="21" t="s">
        <v>368</v>
      </c>
      <c r="E262" s="21">
        <v>25</v>
      </c>
      <c r="F262" s="21"/>
      <c r="G262" s="7">
        <v>725</v>
      </c>
      <c r="H262" s="7">
        <v>725</v>
      </c>
      <c r="I262" s="7">
        <v>725</v>
      </c>
      <c r="J262" s="7">
        <v>0</v>
      </c>
      <c r="K262" s="7">
        <v>725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  <c r="EN262" s="64"/>
    </row>
    <row r="263" spans="1:144" s="18" customFormat="1" ht="39" customHeight="1" hidden="1">
      <c r="A263" s="19"/>
      <c r="B263" s="20"/>
      <c r="C263" s="20" t="s">
        <v>139</v>
      </c>
      <c r="D263" s="21" t="s">
        <v>362</v>
      </c>
      <c r="E263" s="21"/>
      <c r="F263" s="21"/>
      <c r="G263" s="7">
        <v>770</v>
      </c>
      <c r="H263" s="7">
        <v>770</v>
      </c>
      <c r="I263" s="7">
        <v>770</v>
      </c>
      <c r="J263" s="7">
        <v>0</v>
      </c>
      <c r="K263" s="7">
        <v>770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  <c r="EM263" s="64"/>
      <c r="EN263" s="64"/>
    </row>
    <row r="264" spans="1:144" s="18" customFormat="1" ht="39" customHeight="1" hidden="1">
      <c r="A264" s="19"/>
      <c r="B264" s="20"/>
      <c r="C264" s="20" t="s">
        <v>144</v>
      </c>
      <c r="D264" s="21" t="s">
        <v>367</v>
      </c>
      <c r="E264" s="21"/>
      <c r="F264" s="21"/>
      <c r="G264" s="7">
        <v>1300</v>
      </c>
      <c r="H264" s="7">
        <v>1300</v>
      </c>
      <c r="I264" s="7">
        <v>1300</v>
      </c>
      <c r="J264" s="7">
        <v>0</v>
      </c>
      <c r="K264" s="7">
        <v>1300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  <c r="EN264" s="64"/>
    </row>
    <row r="265" spans="1:144" s="18" customFormat="1" ht="18" customHeight="1" hidden="1">
      <c r="A265" s="19"/>
      <c r="B265" s="20"/>
      <c r="C265" s="20">
        <v>4410</v>
      </c>
      <c r="D265" s="21" t="s">
        <v>154</v>
      </c>
      <c r="E265" s="21"/>
      <c r="F265" s="21"/>
      <c r="G265" s="7">
        <v>400</v>
      </c>
      <c r="H265" s="7">
        <v>400</v>
      </c>
      <c r="I265" s="7">
        <v>400</v>
      </c>
      <c r="J265" s="7">
        <v>0</v>
      </c>
      <c r="K265" s="7">
        <v>400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  <c r="EN265" s="64"/>
    </row>
    <row r="266" spans="1:144" s="18" customFormat="1" ht="18" customHeight="1">
      <c r="A266" s="19"/>
      <c r="B266" s="20"/>
      <c r="C266" s="20">
        <v>4430</v>
      </c>
      <c r="D266" s="21" t="s">
        <v>124</v>
      </c>
      <c r="E266" s="21"/>
      <c r="F266" s="21">
        <v>2825</v>
      </c>
      <c r="G266" s="7">
        <v>909</v>
      </c>
      <c r="H266" s="7">
        <v>909</v>
      </c>
      <c r="I266" s="7">
        <v>909</v>
      </c>
      <c r="J266" s="7">
        <v>0</v>
      </c>
      <c r="K266" s="7">
        <v>909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  <c r="EN266" s="64"/>
    </row>
    <row r="267" spans="1:144" s="18" customFormat="1" ht="18" customHeight="1">
      <c r="A267" s="19"/>
      <c r="B267" s="20"/>
      <c r="C267" s="20">
        <v>4440</v>
      </c>
      <c r="D267" s="21" t="s">
        <v>155</v>
      </c>
      <c r="E267" s="21"/>
      <c r="F267" s="21">
        <v>2440</v>
      </c>
      <c r="G267" s="7">
        <v>41403</v>
      </c>
      <c r="H267" s="7">
        <v>41403</v>
      </c>
      <c r="I267" s="7">
        <v>41403</v>
      </c>
      <c r="J267" s="7">
        <v>0</v>
      </c>
      <c r="K267" s="7">
        <v>41403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  <c r="EM267" s="64"/>
      <c r="EN267" s="64"/>
    </row>
    <row r="268" spans="1:144" s="18" customFormat="1" ht="25.5" hidden="1">
      <c r="A268" s="19"/>
      <c r="B268" s="20"/>
      <c r="C268" s="20" t="s">
        <v>138</v>
      </c>
      <c r="D268" s="21" t="s">
        <v>156</v>
      </c>
      <c r="E268" s="21"/>
      <c r="F268" s="21"/>
      <c r="G268" s="7">
        <v>300</v>
      </c>
      <c r="H268" s="7">
        <v>300</v>
      </c>
      <c r="I268" s="7">
        <v>300</v>
      </c>
      <c r="J268" s="7">
        <v>0</v>
      </c>
      <c r="K268" s="7">
        <v>300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  <c r="EN268" s="64"/>
    </row>
    <row r="269" spans="1:144" s="18" customFormat="1" ht="25.5" hidden="1">
      <c r="A269" s="19"/>
      <c r="B269" s="20"/>
      <c r="C269" s="20">
        <v>6050</v>
      </c>
      <c r="D269" s="21" t="s">
        <v>131</v>
      </c>
      <c r="E269" s="21"/>
      <c r="F269" s="21"/>
      <c r="G269" s="7">
        <v>5000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5000</v>
      </c>
      <c r="R269" s="7">
        <v>5000</v>
      </c>
      <c r="S269" s="7">
        <v>0</v>
      </c>
      <c r="T269" s="7">
        <v>0</v>
      </c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  <c r="EM269" s="64"/>
      <c r="EN269" s="64"/>
    </row>
    <row r="270" spans="1:144" s="18" customFormat="1" ht="25.5" hidden="1">
      <c r="A270" s="19"/>
      <c r="B270" s="20"/>
      <c r="C270" s="20">
        <v>6057</v>
      </c>
      <c r="D270" s="21" t="s">
        <v>131</v>
      </c>
      <c r="E270" s="21"/>
      <c r="F270" s="21"/>
      <c r="G270" s="7">
        <v>11250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11250</v>
      </c>
      <c r="R270" s="7">
        <v>11250</v>
      </c>
      <c r="S270" s="7">
        <v>11250</v>
      </c>
      <c r="T270" s="7">
        <v>0</v>
      </c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  <c r="EN270" s="64"/>
    </row>
    <row r="271" spans="1:144" s="18" customFormat="1" ht="25.5" customHeight="1" hidden="1">
      <c r="A271" s="19"/>
      <c r="B271" s="20"/>
      <c r="C271" s="20">
        <v>6059</v>
      </c>
      <c r="D271" s="21" t="s">
        <v>131</v>
      </c>
      <c r="E271" s="21"/>
      <c r="F271" s="21"/>
      <c r="G271" s="7">
        <v>3750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3750</v>
      </c>
      <c r="R271" s="7">
        <v>3750</v>
      </c>
      <c r="S271" s="7">
        <v>3750</v>
      </c>
      <c r="T271" s="7">
        <v>0</v>
      </c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  <c r="EN271" s="64"/>
    </row>
    <row r="272" spans="1:144" s="74" customFormat="1" ht="18.75" customHeight="1">
      <c r="A272" s="70"/>
      <c r="B272" s="71" t="s">
        <v>183</v>
      </c>
      <c r="C272" s="71"/>
      <c r="D272" s="72" t="s">
        <v>31</v>
      </c>
      <c r="E272" s="72">
        <f>SUM(E273:E297)</f>
        <v>24300</v>
      </c>
      <c r="F272" s="72">
        <f>SUM(F273:F297)</f>
        <v>17000</v>
      </c>
      <c r="G272" s="91">
        <f aca="true" t="shared" si="36" ref="G272:T272">SUM(G273:G297)</f>
        <v>1597356</v>
      </c>
      <c r="H272" s="83">
        <f t="shared" si="36"/>
        <v>1597356</v>
      </c>
      <c r="I272" s="83">
        <f t="shared" si="36"/>
        <v>1554139</v>
      </c>
      <c r="J272" s="83">
        <f t="shared" si="36"/>
        <v>1258250</v>
      </c>
      <c r="K272" s="83">
        <f>SUM(K273:K297)</f>
        <v>295889</v>
      </c>
      <c r="L272" s="83">
        <f t="shared" si="36"/>
        <v>0</v>
      </c>
      <c r="M272" s="83">
        <f t="shared" si="36"/>
        <v>3500</v>
      </c>
      <c r="N272" s="83">
        <f t="shared" si="36"/>
        <v>39717</v>
      </c>
      <c r="O272" s="83">
        <f t="shared" si="36"/>
        <v>0</v>
      </c>
      <c r="P272" s="83">
        <f t="shared" si="36"/>
        <v>0</v>
      </c>
      <c r="Q272" s="83">
        <f t="shared" si="36"/>
        <v>0</v>
      </c>
      <c r="R272" s="83">
        <f t="shared" si="36"/>
        <v>0</v>
      </c>
      <c r="S272" s="83">
        <f t="shared" si="36"/>
        <v>0</v>
      </c>
      <c r="T272" s="83">
        <f t="shared" si="36"/>
        <v>0</v>
      </c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73"/>
      <c r="BD272" s="73"/>
      <c r="BE272" s="73"/>
      <c r="BF272" s="73"/>
      <c r="BG272" s="73"/>
      <c r="BH272" s="73"/>
      <c r="BI272" s="73"/>
      <c r="BJ272" s="73"/>
      <c r="BK272" s="73"/>
      <c r="BL272" s="73"/>
      <c r="BM272" s="73"/>
      <c r="BN272" s="73"/>
      <c r="BO272" s="73"/>
      <c r="BP272" s="73"/>
      <c r="BQ272" s="73"/>
      <c r="BR272" s="73"/>
      <c r="BS272" s="73"/>
      <c r="BT272" s="73"/>
      <c r="BU272" s="73"/>
      <c r="BV272" s="73"/>
      <c r="BW272" s="73"/>
      <c r="BX272" s="73"/>
      <c r="BY272" s="73"/>
      <c r="BZ272" s="73"/>
      <c r="CA272" s="73"/>
      <c r="CB272" s="73"/>
      <c r="CC272" s="73"/>
      <c r="CD272" s="73"/>
      <c r="CE272" s="73"/>
      <c r="CF272" s="73"/>
      <c r="CG272" s="73"/>
      <c r="CH272" s="73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  <c r="DT272" s="73"/>
      <c r="DU272" s="73"/>
      <c r="DV272" s="73"/>
      <c r="DW272" s="73"/>
      <c r="DX272" s="73"/>
      <c r="DY272" s="73"/>
      <c r="DZ272" s="73"/>
      <c r="EA272" s="73"/>
      <c r="EB272" s="73"/>
      <c r="EC272" s="73"/>
      <c r="ED272" s="73"/>
      <c r="EE272" s="73"/>
      <c r="EF272" s="73"/>
      <c r="EG272" s="73"/>
      <c r="EH272" s="73"/>
      <c r="EI272" s="73"/>
      <c r="EJ272" s="73"/>
      <c r="EK272" s="73"/>
      <c r="EL272" s="73"/>
      <c r="EM272" s="73"/>
      <c r="EN272" s="73"/>
    </row>
    <row r="273" spans="1:144" s="18" customFormat="1" ht="25.5" customHeight="1" hidden="1">
      <c r="A273" s="19"/>
      <c r="B273" s="20"/>
      <c r="C273" s="20" t="s">
        <v>134</v>
      </c>
      <c r="D273" s="21" t="s">
        <v>365</v>
      </c>
      <c r="E273" s="21"/>
      <c r="F273" s="21"/>
      <c r="G273" s="7">
        <v>3500</v>
      </c>
      <c r="H273" s="7">
        <v>3500</v>
      </c>
      <c r="I273" s="7">
        <v>0</v>
      </c>
      <c r="J273" s="7">
        <v>0</v>
      </c>
      <c r="K273" s="7">
        <v>0</v>
      </c>
      <c r="L273" s="7">
        <v>0</v>
      </c>
      <c r="M273" s="61">
        <v>3500</v>
      </c>
      <c r="N273" s="61">
        <v>0</v>
      </c>
      <c r="O273" s="61">
        <v>0</v>
      </c>
      <c r="P273" s="61">
        <v>0</v>
      </c>
      <c r="Q273" s="61">
        <v>0</v>
      </c>
      <c r="R273" s="61">
        <v>0</v>
      </c>
      <c r="S273" s="61">
        <v>0</v>
      </c>
      <c r="T273" s="7">
        <v>0</v>
      </c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  <c r="EM273" s="64"/>
      <c r="EN273" s="64"/>
    </row>
    <row r="274" spans="1:144" s="18" customFormat="1" ht="18" customHeight="1">
      <c r="A274" s="19"/>
      <c r="B274" s="20"/>
      <c r="C274" s="20" t="s">
        <v>163</v>
      </c>
      <c r="D274" s="21" t="s">
        <v>150</v>
      </c>
      <c r="E274" s="21">
        <v>22000</v>
      </c>
      <c r="F274" s="21"/>
      <c r="G274" s="7">
        <v>1007610</v>
      </c>
      <c r="H274" s="7">
        <v>1007610</v>
      </c>
      <c r="I274" s="7">
        <v>1007610</v>
      </c>
      <c r="J274" s="7">
        <v>1007610</v>
      </c>
      <c r="K274" s="7">
        <v>0</v>
      </c>
      <c r="L274" s="7">
        <v>0</v>
      </c>
      <c r="M274" s="61">
        <v>0</v>
      </c>
      <c r="N274" s="61">
        <v>0</v>
      </c>
      <c r="O274" s="61">
        <v>0</v>
      </c>
      <c r="P274" s="61">
        <v>0</v>
      </c>
      <c r="Q274" s="61">
        <v>0</v>
      </c>
      <c r="R274" s="61">
        <v>0</v>
      </c>
      <c r="S274" s="61">
        <v>0</v>
      </c>
      <c r="T274" s="7">
        <v>0</v>
      </c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  <c r="EN274" s="64"/>
    </row>
    <row r="275" spans="1:144" s="18" customFormat="1" ht="18" customHeight="1" hidden="1">
      <c r="A275" s="19"/>
      <c r="B275" s="20"/>
      <c r="C275" s="20" t="s">
        <v>186</v>
      </c>
      <c r="D275" s="21" t="s">
        <v>151</v>
      </c>
      <c r="E275" s="21"/>
      <c r="F275" s="21"/>
      <c r="G275" s="7">
        <v>75000</v>
      </c>
      <c r="H275" s="7">
        <v>75000</v>
      </c>
      <c r="I275" s="7">
        <v>75000</v>
      </c>
      <c r="J275" s="7">
        <v>75000</v>
      </c>
      <c r="K275" s="7">
        <v>0</v>
      </c>
      <c r="L275" s="7">
        <v>0</v>
      </c>
      <c r="M275" s="61">
        <v>0</v>
      </c>
      <c r="N275" s="61">
        <v>0</v>
      </c>
      <c r="O275" s="61">
        <v>0</v>
      </c>
      <c r="P275" s="61">
        <v>0</v>
      </c>
      <c r="Q275" s="61">
        <v>0</v>
      </c>
      <c r="R275" s="61">
        <v>0</v>
      </c>
      <c r="S275" s="61">
        <v>0</v>
      </c>
      <c r="T275" s="7">
        <v>0</v>
      </c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  <c r="EM275" s="64"/>
      <c r="EN275" s="64"/>
    </row>
    <row r="276" spans="1:144" s="18" customFormat="1" ht="18" customHeight="1">
      <c r="A276" s="19"/>
      <c r="B276" s="20"/>
      <c r="C276" s="20" t="s">
        <v>114</v>
      </c>
      <c r="D276" s="21" t="s">
        <v>119</v>
      </c>
      <c r="E276" s="21">
        <v>2000</v>
      </c>
      <c r="F276" s="21"/>
      <c r="G276" s="7">
        <v>150630</v>
      </c>
      <c r="H276" s="7">
        <v>150630</v>
      </c>
      <c r="I276" s="7">
        <v>150630</v>
      </c>
      <c r="J276" s="21">
        <v>150630</v>
      </c>
      <c r="K276" s="7">
        <v>0</v>
      </c>
      <c r="L276" s="7">
        <v>0</v>
      </c>
      <c r="M276" s="61">
        <v>0</v>
      </c>
      <c r="N276" s="61">
        <v>0</v>
      </c>
      <c r="O276" s="61">
        <v>0</v>
      </c>
      <c r="P276" s="61">
        <v>0</v>
      </c>
      <c r="Q276" s="61">
        <v>0</v>
      </c>
      <c r="R276" s="61">
        <v>0</v>
      </c>
      <c r="S276" s="61">
        <v>0</v>
      </c>
      <c r="T276" s="7">
        <v>0</v>
      </c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  <c r="EM276" s="64"/>
      <c r="EN276" s="64"/>
    </row>
    <row r="277" spans="1:144" s="18" customFormat="1" ht="18" customHeight="1" hidden="1">
      <c r="A277" s="19"/>
      <c r="B277" s="20"/>
      <c r="C277" s="20">
        <v>4111</v>
      </c>
      <c r="D277" s="21" t="s">
        <v>119</v>
      </c>
      <c r="E277" s="21"/>
      <c r="F277" s="21"/>
      <c r="G277" s="7">
        <v>555</v>
      </c>
      <c r="H277" s="7">
        <v>555</v>
      </c>
      <c r="I277" s="7">
        <v>0</v>
      </c>
      <c r="J277" s="7">
        <v>0</v>
      </c>
      <c r="K277" s="7">
        <v>0</v>
      </c>
      <c r="L277" s="7">
        <v>0</v>
      </c>
      <c r="M277" s="61">
        <v>0</v>
      </c>
      <c r="N277" s="61">
        <v>555</v>
      </c>
      <c r="O277" s="61">
        <v>0</v>
      </c>
      <c r="P277" s="61">
        <v>0</v>
      </c>
      <c r="Q277" s="61">
        <v>0</v>
      </c>
      <c r="R277" s="61">
        <v>0</v>
      </c>
      <c r="S277" s="61">
        <v>0</v>
      </c>
      <c r="T277" s="7">
        <v>0</v>
      </c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  <c r="EN277" s="64"/>
    </row>
    <row r="278" spans="1:144" s="18" customFormat="1" ht="18" customHeight="1">
      <c r="A278" s="19"/>
      <c r="B278" s="20"/>
      <c r="C278" s="20" t="s">
        <v>115</v>
      </c>
      <c r="D278" s="21" t="s">
        <v>152</v>
      </c>
      <c r="E278" s="21">
        <v>300</v>
      </c>
      <c r="F278" s="21">
        <v>0</v>
      </c>
      <c r="G278" s="21">
        <v>25010</v>
      </c>
      <c r="H278" s="21">
        <v>25010</v>
      </c>
      <c r="I278" s="21">
        <v>25010</v>
      </c>
      <c r="J278" s="7">
        <v>25010</v>
      </c>
      <c r="K278" s="7">
        <v>0</v>
      </c>
      <c r="L278" s="7">
        <v>0</v>
      </c>
      <c r="M278" s="61">
        <v>0</v>
      </c>
      <c r="N278" s="61">
        <v>0</v>
      </c>
      <c r="O278" s="61">
        <v>0</v>
      </c>
      <c r="P278" s="61">
        <v>0</v>
      </c>
      <c r="Q278" s="61">
        <v>0</v>
      </c>
      <c r="R278" s="61">
        <v>0</v>
      </c>
      <c r="S278" s="61">
        <v>0</v>
      </c>
      <c r="T278" s="7">
        <v>0</v>
      </c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  <c r="EM278" s="64"/>
      <c r="EN278" s="64"/>
    </row>
    <row r="279" spans="1:144" s="18" customFormat="1" ht="18" customHeight="1" hidden="1">
      <c r="A279" s="19"/>
      <c r="B279" s="20"/>
      <c r="C279" s="20">
        <v>4121</v>
      </c>
      <c r="D279" s="21" t="s">
        <v>152</v>
      </c>
      <c r="E279" s="21"/>
      <c r="F279" s="21"/>
      <c r="G279" s="7">
        <v>90</v>
      </c>
      <c r="H279" s="7">
        <v>90</v>
      </c>
      <c r="I279" s="7">
        <v>0</v>
      </c>
      <c r="J279" s="7">
        <v>0</v>
      </c>
      <c r="K279" s="7">
        <v>0</v>
      </c>
      <c r="L279" s="7">
        <v>0</v>
      </c>
      <c r="M279" s="61">
        <v>0</v>
      </c>
      <c r="N279" s="61">
        <v>90</v>
      </c>
      <c r="O279" s="61">
        <v>0</v>
      </c>
      <c r="P279" s="61">
        <v>0</v>
      </c>
      <c r="Q279" s="61">
        <v>0</v>
      </c>
      <c r="R279" s="61">
        <v>0</v>
      </c>
      <c r="S279" s="61">
        <v>0</v>
      </c>
      <c r="T279" s="7">
        <v>0</v>
      </c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  <c r="EM279" s="64"/>
      <c r="EN279" s="64"/>
    </row>
    <row r="280" spans="1:144" s="18" customFormat="1" ht="18" customHeight="1" hidden="1">
      <c r="A280" s="19"/>
      <c r="B280" s="20"/>
      <c r="C280" s="20">
        <v>4171</v>
      </c>
      <c r="D280" s="21" t="s">
        <v>120</v>
      </c>
      <c r="E280" s="21"/>
      <c r="F280" s="21"/>
      <c r="G280" s="7">
        <v>3650</v>
      </c>
      <c r="H280" s="7">
        <v>3650</v>
      </c>
      <c r="I280" s="7">
        <v>0</v>
      </c>
      <c r="J280" s="7">
        <v>0</v>
      </c>
      <c r="K280" s="7">
        <v>0</v>
      </c>
      <c r="L280" s="7">
        <v>0</v>
      </c>
      <c r="M280" s="61">
        <v>0</v>
      </c>
      <c r="N280" s="61">
        <v>3650</v>
      </c>
      <c r="O280" s="61">
        <v>0</v>
      </c>
      <c r="P280" s="61">
        <v>0</v>
      </c>
      <c r="Q280" s="61">
        <v>0</v>
      </c>
      <c r="R280" s="61">
        <v>0</v>
      </c>
      <c r="S280" s="61">
        <v>0</v>
      </c>
      <c r="T280" s="7">
        <v>0</v>
      </c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  <c r="EM280" s="64"/>
      <c r="EN280" s="64"/>
    </row>
    <row r="281" spans="1:144" s="18" customFormat="1" ht="18" customHeight="1" hidden="1">
      <c r="A281" s="19"/>
      <c r="B281" s="20"/>
      <c r="C281" s="20" t="s">
        <v>135</v>
      </c>
      <c r="D281" s="21" t="s">
        <v>121</v>
      </c>
      <c r="E281" s="21"/>
      <c r="F281" s="21"/>
      <c r="G281" s="7">
        <v>38851</v>
      </c>
      <c r="H281" s="7">
        <v>38851</v>
      </c>
      <c r="I281" s="7">
        <v>38851</v>
      </c>
      <c r="J281" s="7">
        <v>0</v>
      </c>
      <c r="K281" s="7">
        <v>38851</v>
      </c>
      <c r="L281" s="7">
        <v>0</v>
      </c>
      <c r="M281" s="61">
        <v>0</v>
      </c>
      <c r="N281" s="61">
        <v>0</v>
      </c>
      <c r="O281" s="61">
        <v>0</v>
      </c>
      <c r="P281" s="61">
        <v>0</v>
      </c>
      <c r="Q281" s="61">
        <v>0</v>
      </c>
      <c r="R281" s="61">
        <v>0</v>
      </c>
      <c r="S281" s="61">
        <v>0</v>
      </c>
      <c r="T281" s="7">
        <v>0</v>
      </c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64"/>
      <c r="EL281" s="64"/>
      <c r="EM281" s="64"/>
      <c r="EN281" s="64"/>
    </row>
    <row r="282" spans="1:144" s="18" customFormat="1" ht="18" customHeight="1" hidden="1">
      <c r="A282" s="19"/>
      <c r="B282" s="20"/>
      <c r="C282" s="20">
        <v>4211</v>
      </c>
      <c r="D282" s="21" t="s">
        <v>121</v>
      </c>
      <c r="E282" s="21"/>
      <c r="F282" s="21"/>
      <c r="G282" s="7">
        <v>740</v>
      </c>
      <c r="H282" s="7">
        <v>740</v>
      </c>
      <c r="I282" s="7">
        <v>0</v>
      </c>
      <c r="J282" s="7">
        <v>0</v>
      </c>
      <c r="K282" s="7">
        <v>0</v>
      </c>
      <c r="L282" s="7">
        <v>0</v>
      </c>
      <c r="M282" s="61">
        <v>0</v>
      </c>
      <c r="N282" s="61">
        <v>740</v>
      </c>
      <c r="O282" s="61">
        <v>0</v>
      </c>
      <c r="P282" s="61">
        <v>0</v>
      </c>
      <c r="Q282" s="61">
        <v>0</v>
      </c>
      <c r="R282" s="61">
        <v>0</v>
      </c>
      <c r="S282" s="61">
        <v>0</v>
      </c>
      <c r="T282" s="7">
        <v>0</v>
      </c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  <c r="EN282" s="64"/>
    </row>
    <row r="283" spans="1:144" s="18" customFormat="1" ht="27" customHeight="1" hidden="1">
      <c r="A283" s="19"/>
      <c r="B283" s="20"/>
      <c r="C283" s="20" t="s">
        <v>141</v>
      </c>
      <c r="D283" s="21" t="s">
        <v>366</v>
      </c>
      <c r="E283" s="21"/>
      <c r="F283" s="21"/>
      <c r="G283" s="7">
        <v>500</v>
      </c>
      <c r="H283" s="7">
        <v>500</v>
      </c>
      <c r="I283" s="7">
        <v>500</v>
      </c>
      <c r="J283" s="7">
        <v>0</v>
      </c>
      <c r="K283" s="7">
        <v>500</v>
      </c>
      <c r="L283" s="7">
        <v>0</v>
      </c>
      <c r="M283" s="61">
        <v>0</v>
      </c>
      <c r="N283" s="61">
        <v>0</v>
      </c>
      <c r="O283" s="61">
        <v>0</v>
      </c>
      <c r="P283" s="61">
        <v>0</v>
      </c>
      <c r="Q283" s="61">
        <v>0</v>
      </c>
      <c r="R283" s="61">
        <v>0</v>
      </c>
      <c r="S283" s="61">
        <v>0</v>
      </c>
      <c r="T283" s="7">
        <v>0</v>
      </c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  <c r="EM283" s="64"/>
      <c r="EN283" s="64"/>
    </row>
    <row r="284" spans="1:144" s="18" customFormat="1" ht="27" customHeight="1" hidden="1">
      <c r="A284" s="19"/>
      <c r="B284" s="20"/>
      <c r="C284" s="20" t="s">
        <v>142</v>
      </c>
      <c r="D284" s="21" t="s">
        <v>194</v>
      </c>
      <c r="E284" s="21"/>
      <c r="F284" s="21"/>
      <c r="G284" s="7">
        <v>1570</v>
      </c>
      <c r="H284" s="7">
        <v>1570</v>
      </c>
      <c r="I284" s="7">
        <v>1570</v>
      </c>
      <c r="J284" s="7">
        <v>0</v>
      </c>
      <c r="K284" s="7">
        <v>1570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  <c r="EN284" s="64"/>
    </row>
    <row r="285" spans="1:144" s="18" customFormat="1" ht="27" customHeight="1" hidden="1">
      <c r="A285" s="19"/>
      <c r="B285" s="20"/>
      <c r="C285" s="20">
        <v>4241</v>
      </c>
      <c r="D285" s="21" t="s">
        <v>194</v>
      </c>
      <c r="E285" s="21"/>
      <c r="F285" s="21"/>
      <c r="G285" s="7">
        <v>2500</v>
      </c>
      <c r="H285" s="7">
        <v>2500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2500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  <c r="EN285" s="64"/>
    </row>
    <row r="286" spans="1:144" s="18" customFormat="1" ht="18" customHeight="1" hidden="1">
      <c r="A286" s="19"/>
      <c r="B286" s="20"/>
      <c r="C286" s="20" t="s">
        <v>126</v>
      </c>
      <c r="D286" s="21" t="s">
        <v>129</v>
      </c>
      <c r="E286" s="21"/>
      <c r="F286" s="21"/>
      <c r="G286" s="7">
        <v>19798</v>
      </c>
      <c r="H286" s="7">
        <v>19798</v>
      </c>
      <c r="I286" s="7">
        <v>19798</v>
      </c>
      <c r="J286" s="7">
        <v>0</v>
      </c>
      <c r="K286" s="7">
        <v>19798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  <c r="EN286" s="64"/>
    </row>
    <row r="287" spans="1:144" s="18" customFormat="1" ht="18" customHeight="1">
      <c r="A287" s="19"/>
      <c r="B287" s="20"/>
      <c r="C287" s="20" t="s">
        <v>127</v>
      </c>
      <c r="D287" s="21" t="s">
        <v>122</v>
      </c>
      <c r="E287" s="21"/>
      <c r="F287" s="21">
        <v>17000</v>
      </c>
      <c r="G287" s="7">
        <v>153087</v>
      </c>
      <c r="H287" s="7">
        <v>153087</v>
      </c>
      <c r="I287" s="7">
        <v>153087</v>
      </c>
      <c r="J287" s="7">
        <v>0</v>
      </c>
      <c r="K287" s="7">
        <v>153087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  <c r="EN287" s="64"/>
    </row>
    <row r="288" spans="1:144" s="18" customFormat="1" ht="18" customHeight="1" hidden="1">
      <c r="A288" s="19"/>
      <c r="B288" s="20"/>
      <c r="C288" s="20" t="s">
        <v>136</v>
      </c>
      <c r="D288" s="21" t="s">
        <v>153</v>
      </c>
      <c r="E288" s="21"/>
      <c r="F288" s="21"/>
      <c r="G288" s="7">
        <v>490</v>
      </c>
      <c r="H288" s="7">
        <v>490</v>
      </c>
      <c r="I288" s="7">
        <v>490</v>
      </c>
      <c r="J288" s="7">
        <v>0</v>
      </c>
      <c r="K288" s="7">
        <v>490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/>
      <c r="EA288" s="64"/>
      <c r="EB288" s="64"/>
      <c r="EC288" s="64"/>
      <c r="ED288" s="64"/>
      <c r="EE288" s="64"/>
      <c r="EF288" s="64"/>
      <c r="EG288" s="64"/>
      <c r="EH288" s="64"/>
      <c r="EI288" s="64"/>
      <c r="EJ288" s="64"/>
      <c r="EK288" s="64"/>
      <c r="EL288" s="64"/>
      <c r="EM288" s="64"/>
      <c r="EN288" s="64"/>
    </row>
    <row r="289" spans="1:144" s="18" customFormat="1" ht="18" customHeight="1" hidden="1">
      <c r="A289" s="19"/>
      <c r="B289" s="20"/>
      <c r="C289" s="20" t="s">
        <v>132</v>
      </c>
      <c r="D289" s="39" t="s">
        <v>285</v>
      </c>
      <c r="E289" s="21"/>
      <c r="F289" s="21"/>
      <c r="G289" s="7">
        <v>12656</v>
      </c>
      <c r="H289" s="7">
        <v>12656</v>
      </c>
      <c r="I289" s="7">
        <v>12656</v>
      </c>
      <c r="J289" s="7">
        <v>0</v>
      </c>
      <c r="K289" s="7">
        <v>12656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  <c r="EM289" s="64"/>
      <c r="EN289" s="64"/>
    </row>
    <row r="290" spans="1:144" s="18" customFormat="1" ht="18" customHeight="1" hidden="1">
      <c r="A290" s="19"/>
      <c r="B290" s="20"/>
      <c r="C290" s="20">
        <v>4301</v>
      </c>
      <c r="D290" s="39" t="s">
        <v>285</v>
      </c>
      <c r="E290" s="21"/>
      <c r="F290" s="39"/>
      <c r="G290" s="4">
        <v>2720</v>
      </c>
      <c r="H290" s="4">
        <v>2720</v>
      </c>
      <c r="I290" s="7">
        <v>0</v>
      </c>
      <c r="J290" s="7">
        <v>0</v>
      </c>
      <c r="K290" s="7">
        <v>0</v>
      </c>
      <c r="L290" s="7">
        <v>0</v>
      </c>
      <c r="M290" s="61">
        <v>0</v>
      </c>
      <c r="N290" s="61">
        <v>2720</v>
      </c>
      <c r="O290" s="61">
        <v>0</v>
      </c>
      <c r="P290" s="61">
        <v>0</v>
      </c>
      <c r="Q290" s="61">
        <v>0</v>
      </c>
      <c r="R290" s="61">
        <v>0</v>
      </c>
      <c r="S290" s="61">
        <v>0</v>
      </c>
      <c r="T290" s="7">
        <v>0</v>
      </c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  <c r="EM290" s="64"/>
      <c r="EN290" s="64"/>
    </row>
    <row r="291" spans="1:144" s="18" customFormat="1" ht="39" customHeight="1" hidden="1">
      <c r="A291" s="19"/>
      <c r="B291" s="20"/>
      <c r="C291" s="20" t="s">
        <v>139</v>
      </c>
      <c r="D291" s="21" t="s">
        <v>362</v>
      </c>
      <c r="E291" s="21"/>
      <c r="F291" s="21"/>
      <c r="G291" s="7">
        <v>1650</v>
      </c>
      <c r="H291" s="7">
        <v>1650</v>
      </c>
      <c r="I291" s="7">
        <v>1650</v>
      </c>
      <c r="J291" s="7">
        <v>0</v>
      </c>
      <c r="K291" s="7">
        <v>1650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  <c r="EN291" s="64"/>
    </row>
    <row r="292" spans="1:144" s="18" customFormat="1" ht="39" customHeight="1" hidden="1">
      <c r="A292" s="19"/>
      <c r="B292" s="20"/>
      <c r="C292" s="20" t="s">
        <v>144</v>
      </c>
      <c r="D292" s="21" t="s">
        <v>367</v>
      </c>
      <c r="E292" s="21"/>
      <c r="F292" s="21"/>
      <c r="G292" s="7">
        <v>2377</v>
      </c>
      <c r="H292" s="7">
        <v>2377</v>
      </c>
      <c r="I292" s="7">
        <v>2377</v>
      </c>
      <c r="J292" s="7">
        <v>0</v>
      </c>
      <c r="K292" s="7">
        <v>2377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/>
      <c r="DG292" s="64"/>
      <c r="DH292" s="64"/>
      <c r="DI292" s="64"/>
      <c r="DJ292" s="64"/>
      <c r="DK292" s="64"/>
      <c r="DL292" s="64"/>
      <c r="DM292" s="64"/>
      <c r="DN292" s="64"/>
      <c r="DO292" s="64"/>
      <c r="DP292" s="64"/>
      <c r="DQ292" s="64"/>
      <c r="DR292" s="64"/>
      <c r="DS292" s="64"/>
      <c r="DT292" s="64"/>
      <c r="DU292" s="64"/>
      <c r="DV292" s="64"/>
      <c r="DW292" s="64"/>
      <c r="DX292" s="64"/>
      <c r="DY292" s="64"/>
      <c r="DZ292" s="64"/>
      <c r="EA292" s="64"/>
      <c r="EB292" s="64"/>
      <c r="EC292" s="64"/>
      <c r="ED292" s="64"/>
      <c r="EE292" s="64"/>
      <c r="EF292" s="64"/>
      <c r="EG292" s="64"/>
      <c r="EH292" s="64"/>
      <c r="EI292" s="64"/>
      <c r="EJ292" s="64"/>
      <c r="EK292" s="64"/>
      <c r="EL292" s="64"/>
      <c r="EM292" s="64"/>
      <c r="EN292" s="64"/>
    </row>
    <row r="293" spans="1:144" s="18" customFormat="1" ht="18" customHeight="1" hidden="1">
      <c r="A293" s="19"/>
      <c r="B293" s="20"/>
      <c r="C293" s="20" t="s">
        <v>137</v>
      </c>
      <c r="D293" s="21" t="s">
        <v>154</v>
      </c>
      <c r="E293" s="21"/>
      <c r="F293" s="21"/>
      <c r="G293" s="7">
        <v>2500</v>
      </c>
      <c r="H293" s="7">
        <v>2500</v>
      </c>
      <c r="I293" s="7">
        <v>2500</v>
      </c>
      <c r="J293" s="7">
        <v>0</v>
      </c>
      <c r="K293" s="7">
        <v>2500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64"/>
      <c r="EA293" s="64"/>
      <c r="EB293" s="64"/>
      <c r="EC293" s="64"/>
      <c r="ED293" s="64"/>
      <c r="EE293" s="64"/>
      <c r="EF293" s="64"/>
      <c r="EG293" s="64"/>
      <c r="EH293" s="64"/>
      <c r="EI293" s="64"/>
      <c r="EJ293" s="64"/>
      <c r="EK293" s="64"/>
      <c r="EL293" s="64"/>
      <c r="EM293" s="64"/>
      <c r="EN293" s="64"/>
    </row>
    <row r="294" spans="1:144" s="18" customFormat="1" ht="18" customHeight="1" hidden="1">
      <c r="A294" s="19"/>
      <c r="B294" s="20"/>
      <c r="C294" s="20">
        <v>4421</v>
      </c>
      <c r="D294" s="21" t="s">
        <v>291</v>
      </c>
      <c r="E294" s="21"/>
      <c r="F294" s="21"/>
      <c r="G294" s="7">
        <v>29462</v>
      </c>
      <c r="H294" s="7">
        <v>29462</v>
      </c>
      <c r="I294" s="7">
        <v>0</v>
      </c>
      <c r="J294" s="7">
        <v>0</v>
      </c>
      <c r="K294" s="7">
        <v>0</v>
      </c>
      <c r="L294" s="7">
        <v>0</v>
      </c>
      <c r="M294" s="61">
        <v>0</v>
      </c>
      <c r="N294" s="61">
        <v>29462</v>
      </c>
      <c r="O294" s="61">
        <v>0</v>
      </c>
      <c r="P294" s="61">
        <v>0</v>
      </c>
      <c r="Q294" s="61">
        <v>0</v>
      </c>
      <c r="R294" s="61">
        <v>0</v>
      </c>
      <c r="S294" s="61">
        <v>0</v>
      </c>
      <c r="T294" s="7">
        <v>0</v>
      </c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  <c r="CZ294" s="64"/>
      <c r="DA294" s="64"/>
      <c r="DB294" s="64"/>
      <c r="DC294" s="64"/>
      <c r="DD294" s="64"/>
      <c r="DE294" s="64"/>
      <c r="DF294" s="64"/>
      <c r="DG294" s="64"/>
      <c r="DH294" s="64"/>
      <c r="DI294" s="64"/>
      <c r="DJ294" s="64"/>
      <c r="DK294" s="64"/>
      <c r="DL294" s="64"/>
      <c r="DM294" s="64"/>
      <c r="DN294" s="64"/>
      <c r="DO294" s="64"/>
      <c r="DP294" s="64"/>
      <c r="DQ294" s="64"/>
      <c r="DR294" s="64"/>
      <c r="DS294" s="64"/>
      <c r="DT294" s="64"/>
      <c r="DU294" s="64"/>
      <c r="DV294" s="64"/>
      <c r="DW294" s="64"/>
      <c r="DX294" s="64"/>
      <c r="DY294" s="64"/>
      <c r="DZ294" s="64"/>
      <c r="EA294" s="64"/>
      <c r="EB294" s="64"/>
      <c r="EC294" s="64"/>
      <c r="ED294" s="64"/>
      <c r="EE294" s="64"/>
      <c r="EF294" s="64"/>
      <c r="EG294" s="64"/>
      <c r="EH294" s="64"/>
      <c r="EI294" s="64"/>
      <c r="EJ294" s="64"/>
      <c r="EK294" s="64"/>
      <c r="EL294" s="64"/>
      <c r="EM294" s="64"/>
      <c r="EN294" s="64"/>
    </row>
    <row r="295" spans="1:144" s="18" customFormat="1" ht="18" customHeight="1" hidden="1">
      <c r="A295" s="19"/>
      <c r="B295" s="20"/>
      <c r="C295" s="20" t="s">
        <v>117</v>
      </c>
      <c r="D295" s="21" t="s">
        <v>124</v>
      </c>
      <c r="E295" s="21"/>
      <c r="F295" s="21"/>
      <c r="G295" s="7">
        <v>5562</v>
      </c>
      <c r="H295" s="7">
        <v>5562</v>
      </c>
      <c r="I295" s="7">
        <v>5562</v>
      </c>
      <c r="J295" s="7">
        <v>0</v>
      </c>
      <c r="K295" s="7">
        <v>5562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/>
      <c r="DG295" s="64"/>
      <c r="DH295" s="64"/>
      <c r="DI295" s="64"/>
      <c r="DJ295" s="64"/>
      <c r="DK295" s="64"/>
      <c r="DL295" s="64"/>
      <c r="DM295" s="64"/>
      <c r="DN295" s="64"/>
      <c r="DO295" s="64"/>
      <c r="DP295" s="64"/>
      <c r="DQ295" s="64"/>
      <c r="DR295" s="64"/>
      <c r="DS295" s="64"/>
      <c r="DT295" s="64"/>
      <c r="DU295" s="64"/>
      <c r="DV295" s="64"/>
      <c r="DW295" s="64"/>
      <c r="DX295" s="64"/>
      <c r="DY295" s="64"/>
      <c r="DZ295" s="64"/>
      <c r="EA295" s="64"/>
      <c r="EB295" s="64"/>
      <c r="EC295" s="64"/>
      <c r="ED295" s="64"/>
      <c r="EE295" s="64"/>
      <c r="EF295" s="64"/>
      <c r="EG295" s="64"/>
      <c r="EH295" s="64"/>
      <c r="EI295" s="64"/>
      <c r="EJ295" s="64"/>
      <c r="EK295" s="64"/>
      <c r="EL295" s="64"/>
      <c r="EM295" s="64"/>
      <c r="EN295" s="64"/>
    </row>
    <row r="296" spans="1:144" s="18" customFormat="1" ht="18" customHeight="1" hidden="1">
      <c r="A296" s="19"/>
      <c r="B296" s="20"/>
      <c r="C296" s="20" t="s">
        <v>187</v>
      </c>
      <c r="D296" s="21" t="s">
        <v>195</v>
      </c>
      <c r="E296" s="21"/>
      <c r="F296" s="21"/>
      <c r="G296" s="7">
        <v>56548</v>
      </c>
      <c r="H296" s="7">
        <v>56548</v>
      </c>
      <c r="I296" s="7">
        <v>56548</v>
      </c>
      <c r="J296" s="7">
        <v>0</v>
      </c>
      <c r="K296" s="7">
        <v>56548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  <c r="CZ296" s="64"/>
      <c r="DA296" s="64"/>
      <c r="DB296" s="64"/>
      <c r="DC296" s="64"/>
      <c r="DD296" s="64"/>
      <c r="DE296" s="64"/>
      <c r="DF296" s="64"/>
      <c r="DG296" s="64"/>
      <c r="DH296" s="64"/>
      <c r="DI296" s="64"/>
      <c r="DJ296" s="64"/>
      <c r="DK296" s="64"/>
      <c r="DL296" s="64"/>
      <c r="DM296" s="64"/>
      <c r="DN296" s="64"/>
      <c r="DO296" s="64"/>
      <c r="DP296" s="64"/>
      <c r="DQ296" s="64"/>
      <c r="DR296" s="64"/>
      <c r="DS296" s="64"/>
      <c r="DT296" s="64"/>
      <c r="DU296" s="64"/>
      <c r="DV296" s="64"/>
      <c r="DW296" s="64"/>
      <c r="DX296" s="64"/>
      <c r="DY296" s="64"/>
      <c r="DZ296" s="64"/>
      <c r="EA296" s="64"/>
      <c r="EB296" s="64"/>
      <c r="EC296" s="64"/>
      <c r="ED296" s="64"/>
      <c r="EE296" s="64"/>
      <c r="EF296" s="64"/>
      <c r="EG296" s="64"/>
      <c r="EH296" s="64"/>
      <c r="EI296" s="64"/>
      <c r="EJ296" s="64"/>
      <c r="EK296" s="64"/>
      <c r="EL296" s="64"/>
      <c r="EM296" s="64"/>
      <c r="EN296" s="64"/>
    </row>
    <row r="297" spans="1:144" s="18" customFormat="1" ht="25.5" hidden="1">
      <c r="A297" s="19"/>
      <c r="B297" s="20"/>
      <c r="C297" s="20" t="s">
        <v>138</v>
      </c>
      <c r="D297" s="21" t="s">
        <v>156</v>
      </c>
      <c r="E297" s="21"/>
      <c r="F297" s="21"/>
      <c r="G297" s="7">
        <v>300</v>
      </c>
      <c r="H297" s="7">
        <v>300</v>
      </c>
      <c r="I297" s="7">
        <v>300</v>
      </c>
      <c r="J297" s="7">
        <v>0</v>
      </c>
      <c r="K297" s="7">
        <v>300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  <c r="CZ297" s="64"/>
      <c r="DA297" s="64"/>
      <c r="DB297" s="64"/>
      <c r="DC297" s="64"/>
      <c r="DD297" s="64"/>
      <c r="DE297" s="64"/>
      <c r="DF297" s="64"/>
      <c r="DG297" s="64"/>
      <c r="DH297" s="64"/>
      <c r="DI297" s="64"/>
      <c r="DJ297" s="64"/>
      <c r="DK297" s="64"/>
      <c r="DL297" s="64"/>
      <c r="DM297" s="64"/>
      <c r="DN297" s="64"/>
      <c r="DO297" s="64"/>
      <c r="DP297" s="64"/>
      <c r="DQ297" s="64"/>
      <c r="DR297" s="64"/>
      <c r="DS297" s="64"/>
      <c r="DT297" s="64"/>
      <c r="DU297" s="64"/>
      <c r="DV297" s="64"/>
      <c r="DW297" s="64"/>
      <c r="DX297" s="64"/>
      <c r="DY297" s="64"/>
      <c r="DZ297" s="64"/>
      <c r="EA297" s="64"/>
      <c r="EB297" s="64"/>
      <c r="EC297" s="64"/>
      <c r="ED297" s="64"/>
      <c r="EE297" s="64"/>
      <c r="EF297" s="64"/>
      <c r="EG297" s="64"/>
      <c r="EH297" s="64"/>
      <c r="EI297" s="64"/>
      <c r="EJ297" s="64"/>
      <c r="EK297" s="64"/>
      <c r="EL297" s="64"/>
      <c r="EM297" s="64"/>
      <c r="EN297" s="64"/>
    </row>
    <row r="298" spans="1:144" s="18" customFormat="1" ht="18" customHeight="1" hidden="1">
      <c r="A298" s="19"/>
      <c r="B298" s="20">
        <v>80113</v>
      </c>
      <c r="C298" s="20"/>
      <c r="D298" s="21" t="s">
        <v>196</v>
      </c>
      <c r="E298" s="21">
        <f>E299</f>
        <v>0</v>
      </c>
      <c r="F298" s="21">
        <f>F299</f>
        <v>0</v>
      </c>
      <c r="G298" s="21">
        <f aca="true" t="shared" si="37" ref="G298:T298">G299</f>
        <v>95000</v>
      </c>
      <c r="H298" s="21">
        <f t="shared" si="37"/>
        <v>95000</v>
      </c>
      <c r="I298" s="21">
        <f t="shared" si="37"/>
        <v>95000</v>
      </c>
      <c r="J298" s="21">
        <f t="shared" si="37"/>
        <v>0</v>
      </c>
      <c r="K298" s="21">
        <f t="shared" si="37"/>
        <v>95000</v>
      </c>
      <c r="L298" s="21">
        <f t="shared" si="37"/>
        <v>0</v>
      </c>
      <c r="M298" s="21">
        <f t="shared" si="37"/>
        <v>0</v>
      </c>
      <c r="N298" s="21">
        <f t="shared" si="37"/>
        <v>0</v>
      </c>
      <c r="O298" s="21">
        <f t="shared" si="37"/>
        <v>0</v>
      </c>
      <c r="P298" s="21">
        <f t="shared" si="37"/>
        <v>0</v>
      </c>
      <c r="Q298" s="21">
        <f t="shared" si="37"/>
        <v>0</v>
      </c>
      <c r="R298" s="21">
        <f t="shared" si="37"/>
        <v>0</v>
      </c>
      <c r="S298" s="21">
        <f t="shared" si="37"/>
        <v>0</v>
      </c>
      <c r="T298" s="21">
        <f t="shared" si="37"/>
        <v>0</v>
      </c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4"/>
      <c r="DS298" s="64"/>
      <c r="DT298" s="64"/>
      <c r="DU298" s="64"/>
      <c r="DV298" s="64"/>
      <c r="DW298" s="64"/>
      <c r="DX298" s="64"/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  <c r="EI298" s="64"/>
      <c r="EJ298" s="64"/>
      <c r="EK298" s="64"/>
      <c r="EL298" s="64"/>
      <c r="EM298" s="64"/>
      <c r="EN298" s="64"/>
    </row>
    <row r="299" spans="1:144" s="18" customFormat="1" ht="18" customHeight="1" hidden="1">
      <c r="A299" s="19"/>
      <c r="B299" s="20"/>
      <c r="C299" s="20">
        <v>4300</v>
      </c>
      <c r="D299" s="21" t="s">
        <v>123</v>
      </c>
      <c r="E299" s="21"/>
      <c r="F299" s="21"/>
      <c r="G299" s="7">
        <v>95000</v>
      </c>
      <c r="H299" s="7">
        <v>95000</v>
      </c>
      <c r="I299" s="7">
        <v>95000</v>
      </c>
      <c r="J299" s="7">
        <v>0</v>
      </c>
      <c r="K299" s="7">
        <v>95000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4"/>
      <c r="DF299" s="64"/>
      <c r="DG299" s="64"/>
      <c r="DH299" s="64"/>
      <c r="DI299" s="64"/>
      <c r="DJ299" s="64"/>
      <c r="DK299" s="64"/>
      <c r="DL299" s="64"/>
      <c r="DM299" s="64"/>
      <c r="DN299" s="64"/>
      <c r="DO299" s="64"/>
      <c r="DP299" s="64"/>
      <c r="DQ299" s="64"/>
      <c r="DR299" s="64"/>
      <c r="DS299" s="64"/>
      <c r="DT299" s="64"/>
      <c r="DU299" s="64"/>
      <c r="DV299" s="64"/>
      <c r="DW299" s="64"/>
      <c r="DX299" s="64"/>
      <c r="DY299" s="64"/>
      <c r="DZ299" s="64"/>
      <c r="EA299" s="64"/>
      <c r="EB299" s="64"/>
      <c r="EC299" s="64"/>
      <c r="ED299" s="64"/>
      <c r="EE299" s="64"/>
      <c r="EF299" s="64"/>
      <c r="EG299" s="64"/>
      <c r="EH299" s="64"/>
      <c r="EI299" s="64"/>
      <c r="EJ299" s="64"/>
      <c r="EK299" s="64"/>
      <c r="EL299" s="64"/>
      <c r="EM299" s="64"/>
      <c r="EN299" s="64"/>
    </row>
    <row r="300" spans="1:144" s="18" customFormat="1" ht="26.25" customHeight="1">
      <c r="A300" s="19"/>
      <c r="B300" s="20" t="s">
        <v>85</v>
      </c>
      <c r="C300" s="20"/>
      <c r="D300" s="21" t="s">
        <v>103</v>
      </c>
      <c r="E300" s="21">
        <f>SUM(E301:E319)</f>
        <v>1400</v>
      </c>
      <c r="F300" s="21">
        <f>SUM(F301:F319)</f>
        <v>1400</v>
      </c>
      <c r="G300" s="21">
        <f aca="true" t="shared" si="38" ref="G300:N300">SUM(G301:G319)</f>
        <v>195432</v>
      </c>
      <c r="H300" s="7">
        <f t="shared" si="38"/>
        <v>195432</v>
      </c>
      <c r="I300" s="7">
        <f t="shared" si="38"/>
        <v>193970</v>
      </c>
      <c r="J300" s="7">
        <f t="shared" si="38"/>
        <v>168258</v>
      </c>
      <c r="K300" s="7">
        <f t="shared" si="38"/>
        <v>25712</v>
      </c>
      <c r="L300" s="7">
        <f t="shared" si="38"/>
        <v>0</v>
      </c>
      <c r="M300" s="7">
        <f t="shared" si="38"/>
        <v>1462</v>
      </c>
      <c r="N300" s="7">
        <f t="shared" si="38"/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  <c r="CZ300" s="64"/>
      <c r="DA300" s="64"/>
      <c r="DB300" s="64"/>
      <c r="DC300" s="64"/>
      <c r="DD300" s="64"/>
      <c r="DE300" s="64"/>
      <c r="DF300" s="64"/>
      <c r="DG300" s="64"/>
      <c r="DH300" s="64"/>
      <c r="DI300" s="64"/>
      <c r="DJ300" s="64"/>
      <c r="DK300" s="64"/>
      <c r="DL300" s="64"/>
      <c r="DM300" s="64"/>
      <c r="DN300" s="64"/>
      <c r="DO300" s="64"/>
      <c r="DP300" s="64"/>
      <c r="DQ300" s="64"/>
      <c r="DR300" s="64"/>
      <c r="DS300" s="64"/>
      <c r="DT300" s="64"/>
      <c r="DU300" s="64"/>
      <c r="DV300" s="64"/>
      <c r="DW300" s="64"/>
      <c r="DX300" s="64"/>
      <c r="DY300" s="64"/>
      <c r="DZ300" s="64"/>
      <c r="EA300" s="64"/>
      <c r="EB300" s="64"/>
      <c r="EC300" s="64"/>
      <c r="ED300" s="64"/>
      <c r="EE300" s="64"/>
      <c r="EF300" s="64"/>
      <c r="EG300" s="64"/>
      <c r="EH300" s="64"/>
      <c r="EI300" s="64"/>
      <c r="EJ300" s="64"/>
      <c r="EK300" s="64"/>
      <c r="EL300" s="64"/>
      <c r="EM300" s="64"/>
      <c r="EN300" s="64"/>
    </row>
    <row r="301" spans="1:144" s="18" customFormat="1" ht="26.25" customHeight="1" hidden="1">
      <c r="A301" s="19"/>
      <c r="B301" s="20"/>
      <c r="C301" s="20" t="s">
        <v>134</v>
      </c>
      <c r="D301" s="21" t="s">
        <v>365</v>
      </c>
      <c r="E301" s="21"/>
      <c r="F301" s="21"/>
      <c r="G301" s="7">
        <v>1462</v>
      </c>
      <c r="H301" s="7">
        <v>1462</v>
      </c>
      <c r="I301" s="7">
        <v>0</v>
      </c>
      <c r="J301" s="7">
        <v>0</v>
      </c>
      <c r="K301" s="7">
        <v>0</v>
      </c>
      <c r="L301" s="7">
        <v>0</v>
      </c>
      <c r="M301" s="61">
        <v>1462</v>
      </c>
      <c r="N301" s="61">
        <v>0</v>
      </c>
      <c r="O301" s="61">
        <v>0</v>
      </c>
      <c r="P301" s="61">
        <v>0</v>
      </c>
      <c r="Q301" s="61">
        <v>0</v>
      </c>
      <c r="R301" s="61">
        <v>0</v>
      </c>
      <c r="S301" s="61">
        <v>0</v>
      </c>
      <c r="T301" s="7">
        <v>0</v>
      </c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  <c r="CZ301" s="64"/>
      <c r="DA301" s="64"/>
      <c r="DB301" s="64"/>
      <c r="DC301" s="64"/>
      <c r="DD301" s="64"/>
      <c r="DE301" s="64"/>
      <c r="DF301" s="64"/>
      <c r="DG301" s="64"/>
      <c r="DH301" s="64"/>
      <c r="DI301" s="64"/>
      <c r="DJ301" s="64"/>
      <c r="DK301" s="64"/>
      <c r="DL301" s="64"/>
      <c r="DM301" s="64"/>
      <c r="DN301" s="64"/>
      <c r="DO301" s="64"/>
      <c r="DP301" s="64"/>
      <c r="DQ301" s="64"/>
      <c r="DR301" s="64"/>
      <c r="DS301" s="64"/>
      <c r="DT301" s="64"/>
      <c r="DU301" s="64"/>
      <c r="DV301" s="64"/>
      <c r="DW301" s="64"/>
      <c r="DX301" s="64"/>
      <c r="DY301" s="64"/>
      <c r="DZ301" s="64"/>
      <c r="EA301" s="64"/>
      <c r="EB301" s="64"/>
      <c r="EC301" s="64"/>
      <c r="ED301" s="64"/>
      <c r="EE301" s="64"/>
      <c r="EF301" s="64"/>
      <c r="EG301" s="64"/>
      <c r="EH301" s="64"/>
      <c r="EI301" s="64"/>
      <c r="EJ301" s="64"/>
      <c r="EK301" s="64"/>
      <c r="EL301" s="64"/>
      <c r="EM301" s="64"/>
      <c r="EN301" s="64"/>
    </row>
    <row r="302" spans="1:144" s="18" customFormat="1" ht="18" customHeight="1">
      <c r="A302" s="19"/>
      <c r="B302" s="20"/>
      <c r="C302" s="20" t="s">
        <v>163</v>
      </c>
      <c r="D302" s="21" t="s">
        <v>150</v>
      </c>
      <c r="E302" s="21">
        <v>250</v>
      </c>
      <c r="F302" s="21"/>
      <c r="G302" s="7">
        <v>132590</v>
      </c>
      <c r="H302" s="7">
        <v>132590</v>
      </c>
      <c r="I302" s="7">
        <v>132590</v>
      </c>
      <c r="J302" s="7">
        <v>132590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  <c r="DG302" s="64"/>
      <c r="DH302" s="64"/>
      <c r="DI302" s="64"/>
      <c r="DJ302" s="64"/>
      <c r="DK302" s="64"/>
      <c r="DL302" s="64"/>
      <c r="DM302" s="64"/>
      <c r="DN302" s="64"/>
      <c r="DO302" s="64"/>
      <c r="DP302" s="64"/>
      <c r="DQ302" s="64"/>
      <c r="DR302" s="64"/>
      <c r="DS302" s="64"/>
      <c r="DT302" s="64"/>
      <c r="DU302" s="64"/>
      <c r="DV302" s="64"/>
      <c r="DW302" s="64"/>
      <c r="DX302" s="64"/>
      <c r="DY302" s="64"/>
      <c r="DZ302" s="64"/>
      <c r="EA302" s="64"/>
      <c r="EB302" s="64"/>
      <c r="EC302" s="64"/>
      <c r="ED302" s="64"/>
      <c r="EE302" s="64"/>
      <c r="EF302" s="64"/>
      <c r="EG302" s="64"/>
      <c r="EH302" s="64"/>
      <c r="EI302" s="64"/>
      <c r="EJ302" s="64"/>
      <c r="EK302" s="64"/>
      <c r="EL302" s="64"/>
      <c r="EM302" s="64"/>
      <c r="EN302" s="64"/>
    </row>
    <row r="303" spans="1:144" s="18" customFormat="1" ht="18" customHeight="1" hidden="1">
      <c r="A303" s="19"/>
      <c r="B303" s="20"/>
      <c r="C303" s="20" t="s">
        <v>186</v>
      </c>
      <c r="D303" s="21" t="s">
        <v>151</v>
      </c>
      <c r="E303" s="21"/>
      <c r="F303" s="21"/>
      <c r="G303" s="7">
        <v>10116</v>
      </c>
      <c r="H303" s="7">
        <v>10116</v>
      </c>
      <c r="I303" s="7">
        <v>10116</v>
      </c>
      <c r="J303" s="7">
        <v>10116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4"/>
      <c r="DF303" s="64"/>
      <c r="DG303" s="64"/>
      <c r="DH303" s="64"/>
      <c r="DI303" s="64"/>
      <c r="DJ303" s="64"/>
      <c r="DK303" s="64"/>
      <c r="DL303" s="64"/>
      <c r="DM303" s="64"/>
      <c r="DN303" s="64"/>
      <c r="DO303" s="64"/>
      <c r="DP303" s="64"/>
      <c r="DQ303" s="64"/>
      <c r="DR303" s="64"/>
      <c r="DS303" s="64"/>
      <c r="DT303" s="64"/>
      <c r="DU303" s="64"/>
      <c r="DV303" s="64"/>
      <c r="DW303" s="64"/>
      <c r="DX303" s="64"/>
      <c r="DY303" s="64"/>
      <c r="DZ303" s="64"/>
      <c r="EA303" s="64"/>
      <c r="EB303" s="64"/>
      <c r="EC303" s="64"/>
      <c r="ED303" s="64"/>
      <c r="EE303" s="64"/>
      <c r="EF303" s="64"/>
      <c r="EG303" s="64"/>
      <c r="EH303" s="64"/>
      <c r="EI303" s="64"/>
      <c r="EJ303" s="64"/>
      <c r="EK303" s="64"/>
      <c r="EL303" s="64"/>
      <c r="EM303" s="64"/>
      <c r="EN303" s="64"/>
    </row>
    <row r="304" spans="1:144" s="18" customFormat="1" ht="18" customHeight="1">
      <c r="A304" s="19"/>
      <c r="B304" s="20"/>
      <c r="C304" s="20" t="s">
        <v>114</v>
      </c>
      <c r="D304" s="21" t="s">
        <v>119</v>
      </c>
      <c r="E304" s="21">
        <v>50</v>
      </c>
      <c r="F304" s="21"/>
      <c r="G304" s="7">
        <v>22850</v>
      </c>
      <c r="H304" s="7">
        <v>22850</v>
      </c>
      <c r="I304" s="7">
        <v>22850</v>
      </c>
      <c r="J304" s="7">
        <v>22850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  <c r="CZ304" s="64"/>
      <c r="DA304" s="64"/>
      <c r="DB304" s="64"/>
      <c r="DC304" s="64"/>
      <c r="DD304" s="64"/>
      <c r="DE304" s="64"/>
      <c r="DF304" s="64"/>
      <c r="DG304" s="64"/>
      <c r="DH304" s="64"/>
      <c r="DI304" s="64"/>
      <c r="DJ304" s="64"/>
      <c r="DK304" s="64"/>
      <c r="DL304" s="64"/>
      <c r="DM304" s="64"/>
      <c r="DN304" s="64"/>
      <c r="DO304" s="64"/>
      <c r="DP304" s="64"/>
      <c r="DQ304" s="64"/>
      <c r="DR304" s="64"/>
      <c r="DS304" s="64"/>
      <c r="DT304" s="64"/>
      <c r="DU304" s="64"/>
      <c r="DV304" s="64"/>
      <c r="DW304" s="64"/>
      <c r="DX304" s="64"/>
      <c r="DY304" s="64"/>
      <c r="DZ304" s="64"/>
      <c r="EA304" s="64"/>
      <c r="EB304" s="64"/>
      <c r="EC304" s="64"/>
      <c r="ED304" s="64"/>
      <c r="EE304" s="64"/>
      <c r="EF304" s="64"/>
      <c r="EG304" s="64"/>
      <c r="EH304" s="64"/>
      <c r="EI304" s="64"/>
      <c r="EJ304" s="64"/>
      <c r="EK304" s="64"/>
      <c r="EL304" s="64"/>
      <c r="EM304" s="64"/>
      <c r="EN304" s="64"/>
    </row>
    <row r="305" spans="1:144" s="18" customFormat="1" ht="18" customHeight="1">
      <c r="A305" s="19"/>
      <c r="B305" s="20"/>
      <c r="C305" s="20" t="s">
        <v>115</v>
      </c>
      <c r="D305" s="21" t="s">
        <v>152</v>
      </c>
      <c r="E305" s="21"/>
      <c r="F305" s="21">
        <v>300</v>
      </c>
      <c r="G305" s="7">
        <v>2702</v>
      </c>
      <c r="H305" s="7">
        <v>2702</v>
      </c>
      <c r="I305" s="7">
        <v>2702</v>
      </c>
      <c r="J305" s="7">
        <v>2702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4"/>
      <c r="DF305" s="64"/>
      <c r="DG305" s="64"/>
      <c r="DH305" s="64"/>
      <c r="DI305" s="64"/>
      <c r="DJ305" s="64"/>
      <c r="DK305" s="64"/>
      <c r="DL305" s="64"/>
      <c r="DM305" s="64"/>
      <c r="DN305" s="64"/>
      <c r="DO305" s="64"/>
      <c r="DP305" s="64"/>
      <c r="DQ305" s="64"/>
      <c r="DR305" s="64"/>
      <c r="DS305" s="64"/>
      <c r="DT305" s="64"/>
      <c r="DU305" s="64"/>
      <c r="DV305" s="64"/>
      <c r="DW305" s="64"/>
      <c r="DX305" s="64"/>
      <c r="DY305" s="64"/>
      <c r="DZ305" s="64"/>
      <c r="EA305" s="64"/>
      <c r="EB305" s="64"/>
      <c r="EC305" s="64"/>
      <c r="ED305" s="64"/>
      <c r="EE305" s="64"/>
      <c r="EF305" s="64"/>
      <c r="EG305" s="64"/>
      <c r="EH305" s="64"/>
      <c r="EI305" s="64"/>
      <c r="EJ305" s="64"/>
      <c r="EK305" s="64"/>
      <c r="EL305" s="64"/>
      <c r="EM305" s="64"/>
      <c r="EN305" s="64"/>
    </row>
    <row r="306" spans="1:144" s="18" customFormat="1" ht="18" customHeight="1" hidden="1">
      <c r="A306" s="19"/>
      <c r="B306" s="20"/>
      <c r="C306" s="20">
        <v>4170</v>
      </c>
      <c r="D306" s="21" t="s">
        <v>120</v>
      </c>
      <c r="E306" s="21"/>
      <c r="F306" s="21"/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  <c r="DG306" s="64"/>
      <c r="DH306" s="64"/>
      <c r="DI306" s="64"/>
      <c r="DJ306" s="64"/>
      <c r="DK306" s="64"/>
      <c r="DL306" s="64"/>
      <c r="DM306" s="64"/>
      <c r="DN306" s="64"/>
      <c r="DO306" s="64"/>
      <c r="DP306" s="64"/>
      <c r="DQ306" s="64"/>
      <c r="DR306" s="64"/>
      <c r="DS306" s="64"/>
      <c r="DT306" s="64"/>
      <c r="DU306" s="64"/>
      <c r="DV306" s="64"/>
      <c r="DW306" s="64"/>
      <c r="DX306" s="64"/>
      <c r="DY306" s="64"/>
      <c r="DZ306" s="64"/>
      <c r="EA306" s="64"/>
      <c r="EB306" s="64"/>
      <c r="EC306" s="64"/>
      <c r="ED306" s="64"/>
      <c r="EE306" s="64"/>
      <c r="EF306" s="64"/>
      <c r="EG306" s="64"/>
      <c r="EH306" s="64"/>
      <c r="EI306" s="64"/>
      <c r="EJ306" s="64"/>
      <c r="EK306" s="64"/>
      <c r="EL306" s="64"/>
      <c r="EM306" s="64"/>
      <c r="EN306" s="64"/>
    </row>
    <row r="307" spans="1:144" s="18" customFormat="1" ht="18" customHeight="1">
      <c r="A307" s="19"/>
      <c r="B307" s="20"/>
      <c r="C307" s="20" t="s">
        <v>135</v>
      </c>
      <c r="D307" s="21" t="s">
        <v>121</v>
      </c>
      <c r="E307" s="21"/>
      <c r="F307" s="21">
        <v>1100</v>
      </c>
      <c r="G307" s="7">
        <v>9200</v>
      </c>
      <c r="H307" s="7">
        <v>9200</v>
      </c>
      <c r="I307" s="7">
        <v>9200</v>
      </c>
      <c r="J307" s="7">
        <v>0</v>
      </c>
      <c r="K307" s="7">
        <v>9200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  <c r="CZ307" s="64"/>
      <c r="DA307" s="64"/>
      <c r="DB307" s="64"/>
      <c r="DC307" s="64"/>
      <c r="DD307" s="64"/>
      <c r="DE307" s="64"/>
      <c r="DF307" s="64"/>
      <c r="DG307" s="64"/>
      <c r="DH307" s="64"/>
      <c r="DI307" s="64"/>
      <c r="DJ307" s="64"/>
      <c r="DK307" s="64"/>
      <c r="DL307" s="64"/>
      <c r="DM307" s="64"/>
      <c r="DN307" s="64"/>
      <c r="DO307" s="64"/>
      <c r="DP307" s="64"/>
      <c r="DQ307" s="64"/>
      <c r="DR307" s="64"/>
      <c r="DS307" s="64"/>
      <c r="DT307" s="64"/>
      <c r="DU307" s="64"/>
      <c r="DV307" s="64"/>
      <c r="DW307" s="64"/>
      <c r="DX307" s="64"/>
      <c r="DY307" s="64"/>
      <c r="DZ307" s="64"/>
      <c r="EA307" s="64"/>
      <c r="EB307" s="64"/>
      <c r="EC307" s="64"/>
      <c r="ED307" s="64"/>
      <c r="EE307" s="64"/>
      <c r="EF307" s="64"/>
      <c r="EG307" s="64"/>
      <c r="EH307" s="64"/>
      <c r="EI307" s="64"/>
      <c r="EJ307" s="64"/>
      <c r="EK307" s="64"/>
      <c r="EL307" s="64"/>
      <c r="EM307" s="64"/>
      <c r="EN307" s="64"/>
    </row>
    <row r="308" spans="1:144" s="18" customFormat="1" ht="27" customHeight="1" hidden="1">
      <c r="A308" s="19"/>
      <c r="B308" s="20"/>
      <c r="C308" s="20" t="s">
        <v>141</v>
      </c>
      <c r="D308" s="21" t="s">
        <v>366</v>
      </c>
      <c r="E308" s="21"/>
      <c r="F308" s="21"/>
      <c r="G308" s="7">
        <v>50</v>
      </c>
      <c r="H308" s="7">
        <v>50</v>
      </c>
      <c r="I308" s="7">
        <v>50</v>
      </c>
      <c r="J308" s="7">
        <v>0</v>
      </c>
      <c r="K308" s="7">
        <v>50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  <c r="CZ308" s="64"/>
      <c r="DA308" s="64"/>
      <c r="DB308" s="64"/>
      <c r="DC308" s="64"/>
      <c r="DD308" s="64"/>
      <c r="DE308" s="64"/>
      <c r="DF308" s="64"/>
      <c r="DG308" s="64"/>
      <c r="DH308" s="64"/>
      <c r="DI308" s="64"/>
      <c r="DJ308" s="64"/>
      <c r="DK308" s="64"/>
      <c r="DL308" s="64"/>
      <c r="DM308" s="64"/>
      <c r="DN308" s="64"/>
      <c r="DO308" s="64"/>
      <c r="DP308" s="64"/>
      <c r="DQ308" s="64"/>
      <c r="DR308" s="64"/>
      <c r="DS308" s="64"/>
      <c r="DT308" s="64"/>
      <c r="DU308" s="64"/>
      <c r="DV308" s="64"/>
      <c r="DW308" s="64"/>
      <c r="DX308" s="64"/>
      <c r="DY308" s="64"/>
      <c r="DZ308" s="64"/>
      <c r="EA308" s="64"/>
      <c r="EB308" s="64"/>
      <c r="EC308" s="64"/>
      <c r="ED308" s="64"/>
      <c r="EE308" s="64"/>
      <c r="EF308" s="64"/>
      <c r="EG308" s="64"/>
      <c r="EH308" s="64"/>
      <c r="EI308" s="64"/>
      <c r="EJ308" s="64"/>
      <c r="EK308" s="64"/>
      <c r="EL308" s="64"/>
      <c r="EM308" s="64"/>
      <c r="EN308" s="64"/>
    </row>
    <row r="309" spans="1:144" s="18" customFormat="1" ht="26.25" customHeight="1" hidden="1">
      <c r="A309" s="19"/>
      <c r="B309" s="20"/>
      <c r="C309" s="20" t="s">
        <v>142</v>
      </c>
      <c r="D309" s="21" t="s">
        <v>197</v>
      </c>
      <c r="E309" s="21"/>
      <c r="F309" s="21"/>
      <c r="G309" s="7">
        <v>300</v>
      </c>
      <c r="H309" s="7">
        <v>300</v>
      </c>
      <c r="I309" s="7">
        <v>300</v>
      </c>
      <c r="J309" s="7">
        <v>0</v>
      </c>
      <c r="K309" s="7">
        <v>300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  <c r="CZ309" s="64"/>
      <c r="DA309" s="64"/>
      <c r="DB309" s="64"/>
      <c r="DC309" s="64"/>
      <c r="DD309" s="64"/>
      <c r="DE309" s="64"/>
      <c r="DF309" s="64"/>
      <c r="DG309" s="64"/>
      <c r="DH309" s="64"/>
      <c r="DI309" s="64"/>
      <c r="DJ309" s="64"/>
      <c r="DK309" s="64"/>
      <c r="DL309" s="64"/>
      <c r="DM309" s="64"/>
      <c r="DN309" s="64"/>
      <c r="DO309" s="64"/>
      <c r="DP309" s="64"/>
      <c r="DQ309" s="64"/>
      <c r="DR309" s="64"/>
      <c r="DS309" s="64"/>
      <c r="DT309" s="64"/>
      <c r="DU309" s="64"/>
      <c r="DV309" s="64"/>
      <c r="DW309" s="64"/>
      <c r="DX309" s="64"/>
      <c r="DY309" s="64"/>
      <c r="DZ309" s="64"/>
      <c r="EA309" s="64"/>
      <c r="EB309" s="64"/>
      <c r="EC309" s="64"/>
      <c r="ED309" s="64"/>
      <c r="EE309" s="64"/>
      <c r="EF309" s="64"/>
      <c r="EG309" s="64"/>
      <c r="EH309" s="64"/>
      <c r="EI309" s="64"/>
      <c r="EJ309" s="64"/>
      <c r="EK309" s="64"/>
      <c r="EL309" s="64"/>
      <c r="EM309" s="64"/>
      <c r="EN309" s="64"/>
    </row>
    <row r="310" spans="1:144" s="18" customFormat="1" ht="18" customHeight="1" hidden="1">
      <c r="A310" s="19"/>
      <c r="B310" s="20"/>
      <c r="C310" s="20" t="s">
        <v>127</v>
      </c>
      <c r="D310" s="21" t="s">
        <v>122</v>
      </c>
      <c r="E310" s="21"/>
      <c r="F310" s="21"/>
      <c r="G310" s="7">
        <v>800</v>
      </c>
      <c r="H310" s="7">
        <v>800</v>
      </c>
      <c r="I310" s="7">
        <v>800</v>
      </c>
      <c r="J310" s="7">
        <v>0</v>
      </c>
      <c r="K310" s="7">
        <v>800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  <c r="DG310" s="64"/>
      <c r="DH310" s="64"/>
      <c r="DI310" s="64"/>
      <c r="DJ310" s="64"/>
      <c r="DK310" s="64"/>
      <c r="DL310" s="64"/>
      <c r="DM310" s="64"/>
      <c r="DN310" s="64"/>
      <c r="DO310" s="64"/>
      <c r="DP310" s="64"/>
      <c r="DQ310" s="64"/>
      <c r="DR310" s="64"/>
      <c r="DS310" s="64"/>
      <c r="DT310" s="64"/>
      <c r="DU310" s="64"/>
      <c r="DV310" s="64"/>
      <c r="DW310" s="64"/>
      <c r="DX310" s="64"/>
      <c r="DY310" s="64"/>
      <c r="DZ310" s="64"/>
      <c r="EA310" s="64"/>
      <c r="EB310" s="64"/>
      <c r="EC310" s="64"/>
      <c r="ED310" s="64"/>
      <c r="EE310" s="64"/>
      <c r="EF310" s="64"/>
      <c r="EG310" s="64"/>
      <c r="EH310" s="64"/>
      <c r="EI310" s="64"/>
      <c r="EJ310" s="64"/>
      <c r="EK310" s="64"/>
      <c r="EL310" s="64"/>
      <c r="EM310" s="64"/>
      <c r="EN310" s="64"/>
    </row>
    <row r="311" spans="1:144" s="18" customFormat="1" ht="18" customHeight="1" hidden="1">
      <c r="A311" s="19"/>
      <c r="B311" s="20"/>
      <c r="C311" s="20" t="s">
        <v>136</v>
      </c>
      <c r="D311" s="21" t="s">
        <v>153</v>
      </c>
      <c r="E311" s="21"/>
      <c r="F311" s="21"/>
      <c r="G311" s="7">
        <v>280</v>
      </c>
      <c r="H311" s="7">
        <v>280</v>
      </c>
      <c r="I311" s="7">
        <v>280</v>
      </c>
      <c r="J311" s="7">
        <v>0</v>
      </c>
      <c r="K311" s="7">
        <v>280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  <c r="CZ311" s="64"/>
      <c r="DA311" s="64"/>
      <c r="DB311" s="64"/>
      <c r="DC311" s="64"/>
      <c r="DD311" s="64"/>
      <c r="DE311" s="64"/>
      <c r="DF311" s="64"/>
      <c r="DG311" s="64"/>
      <c r="DH311" s="64"/>
      <c r="DI311" s="64"/>
      <c r="DJ311" s="64"/>
      <c r="DK311" s="64"/>
      <c r="DL311" s="64"/>
      <c r="DM311" s="64"/>
      <c r="DN311" s="64"/>
      <c r="DO311" s="64"/>
      <c r="DP311" s="64"/>
      <c r="DQ311" s="64"/>
      <c r="DR311" s="64"/>
      <c r="DS311" s="64"/>
      <c r="DT311" s="64"/>
      <c r="DU311" s="64"/>
      <c r="DV311" s="64"/>
      <c r="DW311" s="64"/>
      <c r="DX311" s="64"/>
      <c r="DY311" s="64"/>
      <c r="DZ311" s="64"/>
      <c r="EA311" s="64"/>
      <c r="EB311" s="64"/>
      <c r="EC311" s="64"/>
      <c r="ED311" s="64"/>
      <c r="EE311" s="64"/>
      <c r="EF311" s="64"/>
      <c r="EG311" s="64"/>
      <c r="EH311" s="64"/>
      <c r="EI311" s="64"/>
      <c r="EJ311" s="64"/>
      <c r="EK311" s="64"/>
      <c r="EL311" s="64"/>
      <c r="EM311" s="64"/>
      <c r="EN311" s="64"/>
    </row>
    <row r="312" spans="1:144" s="18" customFormat="1" ht="18" customHeight="1">
      <c r="A312" s="19"/>
      <c r="B312" s="20"/>
      <c r="C312" s="20" t="s">
        <v>132</v>
      </c>
      <c r="D312" s="21" t="s">
        <v>123</v>
      </c>
      <c r="E312" s="21">
        <v>1100</v>
      </c>
      <c r="F312" s="21"/>
      <c r="G312" s="7">
        <v>3504</v>
      </c>
      <c r="H312" s="7">
        <v>3504</v>
      </c>
      <c r="I312" s="7">
        <v>3504</v>
      </c>
      <c r="J312" s="7">
        <v>0</v>
      </c>
      <c r="K312" s="7">
        <v>3504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64"/>
      <c r="DF312" s="64"/>
      <c r="DG312" s="64"/>
      <c r="DH312" s="64"/>
      <c r="DI312" s="64"/>
      <c r="DJ312" s="64"/>
      <c r="DK312" s="64"/>
      <c r="DL312" s="64"/>
      <c r="DM312" s="64"/>
      <c r="DN312" s="64"/>
      <c r="DO312" s="64"/>
      <c r="DP312" s="64"/>
      <c r="DQ312" s="64"/>
      <c r="DR312" s="64"/>
      <c r="DS312" s="64"/>
      <c r="DT312" s="64"/>
      <c r="DU312" s="64"/>
      <c r="DV312" s="64"/>
      <c r="DW312" s="64"/>
      <c r="DX312" s="64"/>
      <c r="DY312" s="64"/>
      <c r="DZ312" s="64"/>
      <c r="EA312" s="64"/>
      <c r="EB312" s="64"/>
      <c r="EC312" s="64"/>
      <c r="ED312" s="64"/>
      <c r="EE312" s="64"/>
      <c r="EF312" s="64"/>
      <c r="EG312" s="64"/>
      <c r="EH312" s="64"/>
      <c r="EI312" s="64"/>
      <c r="EJ312" s="64"/>
      <c r="EK312" s="64"/>
      <c r="EL312" s="64"/>
      <c r="EM312" s="64"/>
      <c r="EN312" s="64"/>
    </row>
    <row r="313" spans="1:144" s="18" customFormat="1" ht="18" customHeight="1" hidden="1">
      <c r="A313" s="19"/>
      <c r="B313" s="20"/>
      <c r="C313" s="20">
        <v>4350</v>
      </c>
      <c r="D313" s="21" t="s">
        <v>368</v>
      </c>
      <c r="E313" s="21"/>
      <c r="F313" s="21"/>
      <c r="G313" s="7">
        <v>840</v>
      </c>
      <c r="H313" s="7">
        <v>840</v>
      </c>
      <c r="I313" s="7">
        <v>840</v>
      </c>
      <c r="J313" s="7">
        <v>0</v>
      </c>
      <c r="K313" s="7">
        <v>840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  <c r="CZ313" s="64"/>
      <c r="DA313" s="64"/>
      <c r="DB313" s="64"/>
      <c r="DC313" s="64"/>
      <c r="DD313" s="64"/>
      <c r="DE313" s="64"/>
      <c r="DF313" s="64"/>
      <c r="DG313" s="64"/>
      <c r="DH313" s="64"/>
      <c r="DI313" s="64"/>
      <c r="DJ313" s="64"/>
      <c r="DK313" s="64"/>
      <c r="DL313" s="64"/>
      <c r="DM313" s="64"/>
      <c r="DN313" s="64"/>
      <c r="DO313" s="64"/>
      <c r="DP313" s="64"/>
      <c r="DQ313" s="64"/>
      <c r="DR313" s="64"/>
      <c r="DS313" s="64"/>
      <c r="DT313" s="64"/>
      <c r="DU313" s="64"/>
      <c r="DV313" s="64"/>
      <c r="DW313" s="64"/>
      <c r="DX313" s="64"/>
      <c r="DY313" s="64"/>
      <c r="DZ313" s="64"/>
      <c r="EA313" s="64"/>
      <c r="EB313" s="64"/>
      <c r="EC313" s="64"/>
      <c r="ED313" s="64"/>
      <c r="EE313" s="64"/>
      <c r="EF313" s="64"/>
      <c r="EG313" s="64"/>
      <c r="EH313" s="64"/>
      <c r="EI313" s="64"/>
      <c r="EJ313" s="64"/>
      <c r="EK313" s="64"/>
      <c r="EL313" s="64"/>
      <c r="EM313" s="64"/>
      <c r="EN313" s="64"/>
    </row>
    <row r="314" spans="1:144" s="18" customFormat="1" ht="39" customHeight="1" hidden="1">
      <c r="A314" s="19"/>
      <c r="B314" s="20"/>
      <c r="C314" s="20" t="s">
        <v>139</v>
      </c>
      <c r="D314" s="21" t="s">
        <v>362</v>
      </c>
      <c r="E314" s="21"/>
      <c r="F314" s="21"/>
      <c r="G314" s="7">
        <v>765</v>
      </c>
      <c r="H314" s="7">
        <v>765</v>
      </c>
      <c r="I314" s="7">
        <v>765</v>
      </c>
      <c r="J314" s="7">
        <v>0</v>
      </c>
      <c r="K314" s="7">
        <v>765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4"/>
      <c r="DF314" s="64"/>
      <c r="DG314" s="64"/>
      <c r="DH314" s="64"/>
      <c r="DI314" s="64"/>
      <c r="DJ314" s="64"/>
      <c r="DK314" s="64"/>
      <c r="DL314" s="64"/>
      <c r="DM314" s="64"/>
      <c r="DN314" s="64"/>
      <c r="DO314" s="64"/>
      <c r="DP314" s="64"/>
      <c r="DQ314" s="64"/>
      <c r="DR314" s="64"/>
      <c r="DS314" s="64"/>
      <c r="DT314" s="64"/>
      <c r="DU314" s="64"/>
      <c r="DV314" s="64"/>
      <c r="DW314" s="64"/>
      <c r="DX314" s="64"/>
      <c r="DY314" s="64"/>
      <c r="DZ314" s="64"/>
      <c r="EA314" s="64"/>
      <c r="EB314" s="64"/>
      <c r="EC314" s="64"/>
      <c r="ED314" s="64"/>
      <c r="EE314" s="64"/>
      <c r="EF314" s="64"/>
      <c r="EG314" s="64"/>
      <c r="EH314" s="64"/>
      <c r="EI314" s="64"/>
      <c r="EJ314" s="64"/>
      <c r="EK314" s="64"/>
      <c r="EL314" s="64"/>
      <c r="EM314" s="64"/>
      <c r="EN314" s="64"/>
    </row>
    <row r="315" spans="1:144" s="18" customFormat="1" ht="38.25" hidden="1">
      <c r="A315" s="19"/>
      <c r="B315" s="20"/>
      <c r="C315" s="20" t="s">
        <v>144</v>
      </c>
      <c r="D315" s="21" t="s">
        <v>367</v>
      </c>
      <c r="E315" s="21"/>
      <c r="F315" s="21"/>
      <c r="G315" s="7">
        <v>2300</v>
      </c>
      <c r="H315" s="7">
        <v>2300</v>
      </c>
      <c r="I315" s="7">
        <v>2300</v>
      </c>
      <c r="J315" s="7">
        <v>0</v>
      </c>
      <c r="K315" s="7">
        <v>2300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64"/>
      <c r="DD315" s="64"/>
      <c r="DE315" s="64"/>
      <c r="DF315" s="64"/>
      <c r="DG315" s="64"/>
      <c r="DH315" s="64"/>
      <c r="DI315" s="64"/>
      <c r="DJ315" s="64"/>
      <c r="DK315" s="64"/>
      <c r="DL315" s="64"/>
      <c r="DM315" s="64"/>
      <c r="DN315" s="64"/>
      <c r="DO315" s="64"/>
      <c r="DP315" s="64"/>
      <c r="DQ315" s="64"/>
      <c r="DR315" s="64"/>
      <c r="DS315" s="64"/>
      <c r="DT315" s="64"/>
      <c r="DU315" s="64"/>
      <c r="DV315" s="64"/>
      <c r="DW315" s="64"/>
      <c r="DX315" s="64"/>
      <c r="DY315" s="64"/>
      <c r="DZ315" s="64"/>
      <c r="EA315" s="64"/>
      <c r="EB315" s="64"/>
      <c r="EC315" s="64"/>
      <c r="ED315" s="64"/>
      <c r="EE315" s="64"/>
      <c r="EF315" s="64"/>
      <c r="EG315" s="64"/>
      <c r="EH315" s="64"/>
      <c r="EI315" s="64"/>
      <c r="EJ315" s="64"/>
      <c r="EK315" s="64"/>
      <c r="EL315" s="64"/>
      <c r="EM315" s="64"/>
      <c r="EN315" s="64"/>
    </row>
    <row r="316" spans="1:144" s="18" customFormat="1" ht="18" customHeight="1" hidden="1">
      <c r="A316" s="19"/>
      <c r="B316" s="20"/>
      <c r="C316" s="20" t="s">
        <v>137</v>
      </c>
      <c r="D316" s="21" t="s">
        <v>154</v>
      </c>
      <c r="E316" s="21"/>
      <c r="F316" s="21"/>
      <c r="G316" s="7">
        <v>1800</v>
      </c>
      <c r="H316" s="7">
        <v>1800</v>
      </c>
      <c r="I316" s="7">
        <v>1800</v>
      </c>
      <c r="J316" s="7">
        <v>0</v>
      </c>
      <c r="K316" s="7">
        <v>1800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  <c r="CZ316" s="64"/>
      <c r="DA316" s="64"/>
      <c r="DB316" s="64"/>
      <c r="DC316" s="64"/>
      <c r="DD316" s="64"/>
      <c r="DE316" s="64"/>
      <c r="DF316" s="64"/>
      <c r="DG316" s="64"/>
      <c r="DH316" s="64"/>
      <c r="DI316" s="64"/>
      <c r="DJ316" s="64"/>
      <c r="DK316" s="64"/>
      <c r="DL316" s="64"/>
      <c r="DM316" s="64"/>
      <c r="DN316" s="64"/>
      <c r="DO316" s="64"/>
      <c r="DP316" s="64"/>
      <c r="DQ316" s="64"/>
      <c r="DR316" s="64"/>
      <c r="DS316" s="64"/>
      <c r="DT316" s="64"/>
      <c r="DU316" s="64"/>
      <c r="DV316" s="64"/>
      <c r="DW316" s="64"/>
      <c r="DX316" s="64"/>
      <c r="DY316" s="64"/>
      <c r="DZ316" s="64"/>
      <c r="EA316" s="64"/>
      <c r="EB316" s="64"/>
      <c r="EC316" s="64"/>
      <c r="ED316" s="64"/>
      <c r="EE316" s="64"/>
      <c r="EF316" s="64"/>
      <c r="EG316" s="64"/>
      <c r="EH316" s="64"/>
      <c r="EI316" s="64"/>
      <c r="EJ316" s="64"/>
      <c r="EK316" s="64"/>
      <c r="EL316" s="64"/>
      <c r="EM316" s="64"/>
      <c r="EN316" s="64"/>
    </row>
    <row r="317" spans="1:144" s="18" customFormat="1" ht="18" customHeight="1" hidden="1">
      <c r="A317" s="19"/>
      <c r="B317" s="20"/>
      <c r="C317" s="20" t="s">
        <v>117</v>
      </c>
      <c r="D317" s="21" t="s">
        <v>124</v>
      </c>
      <c r="E317" s="21"/>
      <c r="F317" s="21"/>
      <c r="G317" s="7">
        <v>246</v>
      </c>
      <c r="H317" s="7">
        <v>246</v>
      </c>
      <c r="I317" s="7">
        <v>246</v>
      </c>
      <c r="J317" s="7">
        <v>0</v>
      </c>
      <c r="K317" s="7">
        <v>246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  <c r="CZ317" s="64"/>
      <c r="DA317" s="64"/>
      <c r="DB317" s="64"/>
      <c r="DC317" s="64"/>
      <c r="DD317" s="64"/>
      <c r="DE317" s="64"/>
      <c r="DF317" s="64"/>
      <c r="DG317" s="64"/>
      <c r="DH317" s="64"/>
      <c r="DI317" s="64"/>
      <c r="DJ317" s="64"/>
      <c r="DK317" s="64"/>
      <c r="DL317" s="64"/>
      <c r="DM317" s="64"/>
      <c r="DN317" s="64"/>
      <c r="DO317" s="64"/>
      <c r="DP317" s="64"/>
      <c r="DQ317" s="64"/>
      <c r="DR317" s="64"/>
      <c r="DS317" s="64"/>
      <c r="DT317" s="64"/>
      <c r="DU317" s="64"/>
      <c r="DV317" s="64"/>
      <c r="DW317" s="64"/>
      <c r="DX317" s="64"/>
      <c r="DY317" s="64"/>
      <c r="DZ317" s="64"/>
      <c r="EA317" s="64"/>
      <c r="EB317" s="64"/>
      <c r="EC317" s="64"/>
      <c r="ED317" s="64"/>
      <c r="EE317" s="64"/>
      <c r="EF317" s="64"/>
      <c r="EG317" s="64"/>
      <c r="EH317" s="64"/>
      <c r="EI317" s="64"/>
      <c r="EJ317" s="64"/>
      <c r="EK317" s="64"/>
      <c r="EL317" s="64"/>
      <c r="EM317" s="64"/>
      <c r="EN317" s="64"/>
    </row>
    <row r="318" spans="1:144" s="18" customFormat="1" ht="18" customHeight="1" hidden="1">
      <c r="A318" s="19"/>
      <c r="B318" s="20"/>
      <c r="C318" s="20" t="s">
        <v>187</v>
      </c>
      <c r="D318" s="21" t="s">
        <v>195</v>
      </c>
      <c r="E318" s="21"/>
      <c r="F318" s="21"/>
      <c r="G318" s="7">
        <v>4103</v>
      </c>
      <c r="H318" s="7">
        <v>4103</v>
      </c>
      <c r="I318" s="7">
        <v>4103</v>
      </c>
      <c r="J318" s="7">
        <v>0</v>
      </c>
      <c r="K318" s="7">
        <v>4103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  <c r="CZ318" s="64"/>
      <c r="DA318" s="64"/>
      <c r="DB318" s="64"/>
      <c r="DC318" s="64"/>
      <c r="DD318" s="64"/>
      <c r="DE318" s="64"/>
      <c r="DF318" s="64"/>
      <c r="DG318" s="64"/>
      <c r="DH318" s="64"/>
      <c r="DI318" s="64"/>
      <c r="DJ318" s="64"/>
      <c r="DK318" s="64"/>
      <c r="DL318" s="64"/>
      <c r="DM318" s="64"/>
      <c r="DN318" s="64"/>
      <c r="DO318" s="64"/>
      <c r="DP318" s="64"/>
      <c r="DQ318" s="64"/>
      <c r="DR318" s="64"/>
      <c r="DS318" s="64"/>
      <c r="DT318" s="64"/>
      <c r="DU318" s="64"/>
      <c r="DV318" s="64"/>
      <c r="DW318" s="64"/>
      <c r="DX318" s="64"/>
      <c r="DY318" s="64"/>
      <c r="DZ318" s="64"/>
      <c r="EA318" s="64"/>
      <c r="EB318" s="64"/>
      <c r="EC318" s="64"/>
      <c r="ED318" s="64"/>
      <c r="EE318" s="64"/>
      <c r="EF318" s="64"/>
      <c r="EG318" s="64"/>
      <c r="EH318" s="64"/>
      <c r="EI318" s="64"/>
      <c r="EJ318" s="64"/>
      <c r="EK318" s="64"/>
      <c r="EL318" s="64"/>
      <c r="EM318" s="64"/>
      <c r="EN318" s="64"/>
    </row>
    <row r="319" spans="1:144" s="18" customFormat="1" ht="25.5" hidden="1">
      <c r="A319" s="19"/>
      <c r="B319" s="20"/>
      <c r="C319" s="20" t="s">
        <v>138</v>
      </c>
      <c r="D319" s="21" t="s">
        <v>198</v>
      </c>
      <c r="E319" s="21"/>
      <c r="F319" s="21"/>
      <c r="G319" s="7">
        <v>1524</v>
      </c>
      <c r="H319" s="7">
        <v>1524</v>
      </c>
      <c r="I319" s="7">
        <v>1524</v>
      </c>
      <c r="J319" s="7">
        <v>0</v>
      </c>
      <c r="K319" s="7">
        <v>1524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  <c r="CZ319" s="64"/>
      <c r="DA319" s="64"/>
      <c r="DB319" s="64"/>
      <c r="DC319" s="64"/>
      <c r="DD319" s="64"/>
      <c r="DE319" s="64"/>
      <c r="DF319" s="64"/>
      <c r="DG319" s="64"/>
      <c r="DH319" s="64"/>
      <c r="DI319" s="64"/>
      <c r="DJ319" s="64"/>
      <c r="DK319" s="64"/>
      <c r="DL319" s="64"/>
      <c r="DM319" s="64"/>
      <c r="DN319" s="64"/>
      <c r="DO319" s="64"/>
      <c r="DP319" s="64"/>
      <c r="DQ319" s="64"/>
      <c r="DR319" s="64"/>
      <c r="DS319" s="64"/>
      <c r="DT319" s="64"/>
      <c r="DU319" s="64"/>
      <c r="DV319" s="64"/>
      <c r="DW319" s="64"/>
      <c r="DX319" s="64"/>
      <c r="DY319" s="64"/>
      <c r="DZ319" s="64"/>
      <c r="EA319" s="64"/>
      <c r="EB319" s="64"/>
      <c r="EC319" s="64"/>
      <c r="ED319" s="64"/>
      <c r="EE319" s="64"/>
      <c r="EF319" s="64"/>
      <c r="EG319" s="64"/>
      <c r="EH319" s="64"/>
      <c r="EI319" s="64"/>
      <c r="EJ319" s="64"/>
      <c r="EK319" s="64"/>
      <c r="EL319" s="64"/>
      <c r="EM319" s="64"/>
      <c r="EN319" s="64"/>
    </row>
    <row r="320" spans="1:144" s="18" customFormat="1" ht="27.75" customHeight="1" hidden="1">
      <c r="A320" s="19"/>
      <c r="B320" s="20" t="s">
        <v>184</v>
      </c>
      <c r="C320" s="20"/>
      <c r="D320" s="21" t="s">
        <v>199</v>
      </c>
      <c r="E320" s="21">
        <f>E321+E322</f>
        <v>0</v>
      </c>
      <c r="F320" s="21">
        <f>F321+F322</f>
        <v>0</v>
      </c>
      <c r="G320" s="21">
        <f aca="true" t="shared" si="39" ref="G320:T320">SUM(G321:G322)</f>
        <v>30647</v>
      </c>
      <c r="H320" s="21">
        <f t="shared" si="39"/>
        <v>30647</v>
      </c>
      <c r="I320" s="21">
        <f t="shared" si="39"/>
        <v>30647</v>
      </c>
      <c r="J320" s="21">
        <f t="shared" si="39"/>
        <v>0</v>
      </c>
      <c r="K320" s="21">
        <f t="shared" si="39"/>
        <v>30647</v>
      </c>
      <c r="L320" s="21">
        <f t="shared" si="39"/>
        <v>0</v>
      </c>
      <c r="M320" s="21">
        <f t="shared" si="39"/>
        <v>0</v>
      </c>
      <c r="N320" s="21">
        <f t="shared" si="39"/>
        <v>0</v>
      </c>
      <c r="O320" s="21">
        <f t="shared" si="39"/>
        <v>0</v>
      </c>
      <c r="P320" s="21">
        <f t="shared" si="39"/>
        <v>0</v>
      </c>
      <c r="Q320" s="21">
        <f t="shared" si="39"/>
        <v>0</v>
      </c>
      <c r="R320" s="21">
        <f t="shared" si="39"/>
        <v>0</v>
      </c>
      <c r="S320" s="21">
        <f t="shared" si="39"/>
        <v>0</v>
      </c>
      <c r="T320" s="21">
        <f t="shared" si="39"/>
        <v>0</v>
      </c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  <c r="CZ320" s="64"/>
      <c r="DA320" s="64"/>
      <c r="DB320" s="64"/>
      <c r="DC320" s="64"/>
      <c r="DD320" s="64"/>
      <c r="DE320" s="64"/>
      <c r="DF320" s="64"/>
      <c r="DG320" s="64"/>
      <c r="DH320" s="64"/>
      <c r="DI320" s="64"/>
      <c r="DJ320" s="64"/>
      <c r="DK320" s="64"/>
      <c r="DL320" s="64"/>
      <c r="DM320" s="64"/>
      <c r="DN320" s="64"/>
      <c r="DO320" s="64"/>
      <c r="DP320" s="64"/>
      <c r="DQ320" s="64"/>
      <c r="DR320" s="64"/>
      <c r="DS320" s="64"/>
      <c r="DT320" s="64"/>
      <c r="DU320" s="64"/>
      <c r="DV320" s="64"/>
      <c r="DW320" s="64"/>
      <c r="DX320" s="64"/>
      <c r="DY320" s="64"/>
      <c r="DZ320" s="64"/>
      <c r="EA320" s="64"/>
      <c r="EB320" s="64"/>
      <c r="EC320" s="64"/>
      <c r="ED320" s="64"/>
      <c r="EE320" s="64"/>
      <c r="EF320" s="64"/>
      <c r="EG320" s="64"/>
      <c r="EH320" s="64"/>
      <c r="EI320" s="64"/>
      <c r="EJ320" s="64"/>
      <c r="EK320" s="64"/>
      <c r="EL320" s="64"/>
      <c r="EM320" s="64"/>
      <c r="EN320" s="64"/>
    </row>
    <row r="321" spans="1:144" s="18" customFormat="1" ht="18" customHeight="1" hidden="1">
      <c r="A321" s="19"/>
      <c r="B321" s="20"/>
      <c r="C321" s="20" t="s">
        <v>132</v>
      </c>
      <c r="D321" s="21" t="s">
        <v>123</v>
      </c>
      <c r="E321" s="21"/>
      <c r="F321" s="21"/>
      <c r="G321" s="7">
        <v>30647</v>
      </c>
      <c r="H321" s="7">
        <v>30647</v>
      </c>
      <c r="I321" s="7">
        <v>30647</v>
      </c>
      <c r="J321" s="7">
        <v>0</v>
      </c>
      <c r="K321" s="7">
        <v>30647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  <c r="CZ321" s="64"/>
      <c r="DA321" s="64"/>
      <c r="DB321" s="64"/>
      <c r="DC321" s="64"/>
      <c r="DD321" s="64"/>
      <c r="DE321" s="64"/>
      <c r="DF321" s="64"/>
      <c r="DG321" s="64"/>
      <c r="DH321" s="64"/>
      <c r="DI321" s="64"/>
      <c r="DJ321" s="64"/>
      <c r="DK321" s="64"/>
      <c r="DL321" s="64"/>
      <c r="DM321" s="64"/>
      <c r="DN321" s="64"/>
      <c r="DO321" s="64"/>
      <c r="DP321" s="64"/>
      <c r="DQ321" s="64"/>
      <c r="DR321" s="64"/>
      <c r="DS321" s="64"/>
      <c r="DT321" s="64"/>
      <c r="DU321" s="64"/>
      <c r="DV321" s="64"/>
      <c r="DW321" s="64"/>
      <c r="DX321" s="64"/>
      <c r="DY321" s="64"/>
      <c r="DZ321" s="64"/>
      <c r="EA321" s="64"/>
      <c r="EB321" s="64"/>
      <c r="EC321" s="64"/>
      <c r="ED321" s="64"/>
      <c r="EE321" s="64"/>
      <c r="EF321" s="64"/>
      <c r="EG321" s="64"/>
      <c r="EH321" s="64"/>
      <c r="EI321" s="64"/>
      <c r="EJ321" s="64"/>
      <c r="EK321" s="64"/>
      <c r="EL321" s="64"/>
      <c r="EM321" s="64"/>
      <c r="EN321" s="64"/>
    </row>
    <row r="322" spans="1:144" s="18" customFormat="1" ht="18" customHeight="1" hidden="1">
      <c r="A322" s="19"/>
      <c r="B322" s="20"/>
      <c r="C322" s="20" t="s">
        <v>137</v>
      </c>
      <c r="D322" s="21" t="s">
        <v>154</v>
      </c>
      <c r="E322" s="21"/>
      <c r="F322" s="21"/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  <c r="CZ322" s="64"/>
      <c r="DA322" s="64"/>
      <c r="DB322" s="64"/>
      <c r="DC322" s="64"/>
      <c r="DD322" s="64"/>
      <c r="DE322" s="64"/>
      <c r="DF322" s="64"/>
      <c r="DG322" s="64"/>
      <c r="DH322" s="64"/>
      <c r="DI322" s="64"/>
      <c r="DJ322" s="64"/>
      <c r="DK322" s="64"/>
      <c r="DL322" s="64"/>
      <c r="DM322" s="64"/>
      <c r="DN322" s="64"/>
      <c r="DO322" s="64"/>
      <c r="DP322" s="64"/>
      <c r="DQ322" s="64"/>
      <c r="DR322" s="64"/>
      <c r="DS322" s="64"/>
      <c r="DT322" s="64"/>
      <c r="DU322" s="64"/>
      <c r="DV322" s="64"/>
      <c r="DW322" s="64"/>
      <c r="DX322" s="64"/>
      <c r="DY322" s="64"/>
      <c r="DZ322" s="64"/>
      <c r="EA322" s="64"/>
      <c r="EB322" s="64"/>
      <c r="EC322" s="64"/>
      <c r="ED322" s="64"/>
      <c r="EE322" s="64"/>
      <c r="EF322" s="64"/>
      <c r="EG322" s="64"/>
      <c r="EH322" s="64"/>
      <c r="EI322" s="64"/>
      <c r="EJ322" s="64"/>
      <c r="EK322" s="64"/>
      <c r="EL322" s="64"/>
      <c r="EM322" s="64"/>
      <c r="EN322" s="64"/>
    </row>
    <row r="323" spans="1:144" s="18" customFormat="1" ht="18" customHeight="1" hidden="1">
      <c r="A323" s="19"/>
      <c r="B323" s="20">
        <v>80148</v>
      </c>
      <c r="C323" s="20"/>
      <c r="D323" s="21" t="s">
        <v>248</v>
      </c>
      <c r="E323" s="21">
        <f>SUM(E324:E337)</f>
        <v>0</v>
      </c>
      <c r="F323" s="21">
        <f aca="true" t="shared" si="40" ref="F323:T323">SUM(F324:F337)</f>
        <v>0</v>
      </c>
      <c r="G323" s="21">
        <f t="shared" si="40"/>
        <v>249747</v>
      </c>
      <c r="H323" s="21">
        <f t="shared" si="40"/>
        <v>240247</v>
      </c>
      <c r="I323" s="21">
        <f t="shared" si="40"/>
        <v>238827</v>
      </c>
      <c r="J323" s="21">
        <f t="shared" si="40"/>
        <v>102660</v>
      </c>
      <c r="K323" s="21">
        <f t="shared" si="40"/>
        <v>136167</v>
      </c>
      <c r="L323" s="21">
        <f t="shared" si="40"/>
        <v>0</v>
      </c>
      <c r="M323" s="21">
        <f t="shared" si="40"/>
        <v>1420</v>
      </c>
      <c r="N323" s="21">
        <f t="shared" si="40"/>
        <v>0</v>
      </c>
      <c r="O323" s="21">
        <f t="shared" si="40"/>
        <v>0</v>
      </c>
      <c r="P323" s="21">
        <f t="shared" si="40"/>
        <v>0</v>
      </c>
      <c r="Q323" s="21">
        <f t="shared" si="40"/>
        <v>9500</v>
      </c>
      <c r="R323" s="21">
        <f t="shared" si="40"/>
        <v>9500</v>
      </c>
      <c r="S323" s="21">
        <f t="shared" si="40"/>
        <v>0</v>
      </c>
      <c r="T323" s="21">
        <f t="shared" si="40"/>
        <v>0</v>
      </c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  <c r="CZ323" s="64"/>
      <c r="DA323" s="64"/>
      <c r="DB323" s="64"/>
      <c r="DC323" s="64"/>
      <c r="DD323" s="64"/>
      <c r="DE323" s="64"/>
      <c r="DF323" s="64"/>
      <c r="DG323" s="64"/>
      <c r="DH323" s="64"/>
      <c r="DI323" s="64"/>
      <c r="DJ323" s="64"/>
      <c r="DK323" s="64"/>
      <c r="DL323" s="64"/>
      <c r="DM323" s="64"/>
      <c r="DN323" s="64"/>
      <c r="DO323" s="64"/>
      <c r="DP323" s="64"/>
      <c r="DQ323" s="64"/>
      <c r="DR323" s="64"/>
      <c r="DS323" s="64"/>
      <c r="DT323" s="64"/>
      <c r="DU323" s="64"/>
      <c r="DV323" s="64"/>
      <c r="DW323" s="64"/>
      <c r="DX323" s="64"/>
      <c r="DY323" s="64"/>
      <c r="DZ323" s="64"/>
      <c r="EA323" s="64"/>
      <c r="EB323" s="64"/>
      <c r="EC323" s="64"/>
      <c r="ED323" s="64"/>
      <c r="EE323" s="64"/>
      <c r="EF323" s="64"/>
      <c r="EG323" s="64"/>
      <c r="EH323" s="64"/>
      <c r="EI323" s="64"/>
      <c r="EJ323" s="64"/>
      <c r="EK323" s="64"/>
      <c r="EL323" s="64"/>
      <c r="EM323" s="64"/>
      <c r="EN323" s="64"/>
    </row>
    <row r="324" spans="1:144" s="18" customFormat="1" ht="25.5" customHeight="1" hidden="1">
      <c r="A324" s="19"/>
      <c r="B324" s="20"/>
      <c r="C324" s="20" t="s">
        <v>134</v>
      </c>
      <c r="D324" s="21" t="s">
        <v>365</v>
      </c>
      <c r="E324" s="21"/>
      <c r="F324" s="21"/>
      <c r="G324" s="7">
        <v>1420</v>
      </c>
      <c r="H324" s="7">
        <v>1420</v>
      </c>
      <c r="I324" s="7">
        <v>0</v>
      </c>
      <c r="J324" s="7">
        <v>0</v>
      </c>
      <c r="K324" s="7">
        <v>0</v>
      </c>
      <c r="L324" s="7">
        <v>0</v>
      </c>
      <c r="M324" s="61">
        <v>1420</v>
      </c>
      <c r="N324" s="61">
        <v>0</v>
      </c>
      <c r="O324" s="61">
        <v>0</v>
      </c>
      <c r="P324" s="61">
        <v>0</v>
      </c>
      <c r="Q324" s="61">
        <v>0</v>
      </c>
      <c r="R324" s="61">
        <v>0</v>
      </c>
      <c r="S324" s="61">
        <v>0</v>
      </c>
      <c r="T324" s="7">
        <v>0</v>
      </c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  <c r="CZ324" s="64"/>
      <c r="DA324" s="64"/>
      <c r="DB324" s="64"/>
      <c r="DC324" s="64"/>
      <c r="DD324" s="64"/>
      <c r="DE324" s="64"/>
      <c r="DF324" s="64"/>
      <c r="DG324" s="64"/>
      <c r="DH324" s="64"/>
      <c r="DI324" s="64"/>
      <c r="DJ324" s="64"/>
      <c r="DK324" s="64"/>
      <c r="DL324" s="64"/>
      <c r="DM324" s="64"/>
      <c r="DN324" s="64"/>
      <c r="DO324" s="64"/>
      <c r="DP324" s="64"/>
      <c r="DQ324" s="64"/>
      <c r="DR324" s="64"/>
      <c r="DS324" s="64"/>
      <c r="DT324" s="64"/>
      <c r="DU324" s="64"/>
      <c r="DV324" s="64"/>
      <c r="DW324" s="64"/>
      <c r="DX324" s="64"/>
      <c r="DY324" s="64"/>
      <c r="DZ324" s="64"/>
      <c r="EA324" s="64"/>
      <c r="EB324" s="64"/>
      <c r="EC324" s="64"/>
      <c r="ED324" s="64"/>
      <c r="EE324" s="64"/>
      <c r="EF324" s="64"/>
      <c r="EG324" s="64"/>
      <c r="EH324" s="64"/>
      <c r="EI324" s="64"/>
      <c r="EJ324" s="64"/>
      <c r="EK324" s="64"/>
      <c r="EL324" s="64"/>
      <c r="EM324" s="64"/>
      <c r="EN324" s="64"/>
    </row>
    <row r="325" spans="1:144" s="18" customFormat="1" ht="18" customHeight="1" hidden="1">
      <c r="A325" s="19"/>
      <c r="B325" s="20"/>
      <c r="C325" s="20" t="s">
        <v>163</v>
      </c>
      <c r="D325" s="21" t="s">
        <v>150</v>
      </c>
      <c r="E325" s="21"/>
      <c r="F325" s="21"/>
      <c r="G325" s="7">
        <v>81143</v>
      </c>
      <c r="H325" s="7">
        <v>81143</v>
      </c>
      <c r="I325" s="7">
        <v>81143</v>
      </c>
      <c r="J325" s="7">
        <v>81143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4"/>
      <c r="DF325" s="64"/>
      <c r="DG325" s="64"/>
      <c r="DH325" s="64"/>
      <c r="DI325" s="64"/>
      <c r="DJ325" s="64"/>
      <c r="DK325" s="64"/>
      <c r="DL325" s="64"/>
      <c r="DM325" s="64"/>
      <c r="DN325" s="64"/>
      <c r="DO325" s="64"/>
      <c r="DP325" s="64"/>
      <c r="DQ325" s="64"/>
      <c r="DR325" s="64"/>
      <c r="DS325" s="64"/>
      <c r="DT325" s="64"/>
      <c r="DU325" s="64"/>
      <c r="DV325" s="64"/>
      <c r="DW325" s="64"/>
      <c r="DX325" s="64"/>
      <c r="DY325" s="64"/>
      <c r="DZ325" s="64"/>
      <c r="EA325" s="64"/>
      <c r="EB325" s="64"/>
      <c r="EC325" s="64"/>
      <c r="ED325" s="64"/>
      <c r="EE325" s="64"/>
      <c r="EF325" s="64"/>
      <c r="EG325" s="64"/>
      <c r="EH325" s="64"/>
      <c r="EI325" s="64"/>
      <c r="EJ325" s="64"/>
      <c r="EK325" s="64"/>
      <c r="EL325" s="64"/>
      <c r="EM325" s="64"/>
      <c r="EN325" s="64"/>
    </row>
    <row r="326" spans="1:144" s="18" customFormat="1" ht="18" customHeight="1" hidden="1">
      <c r="A326" s="19"/>
      <c r="B326" s="20"/>
      <c r="C326" s="20">
        <v>4040</v>
      </c>
      <c r="D326" s="21" t="s">
        <v>151</v>
      </c>
      <c r="E326" s="21"/>
      <c r="F326" s="21"/>
      <c r="G326" s="7">
        <v>6373</v>
      </c>
      <c r="H326" s="7">
        <v>6373</v>
      </c>
      <c r="I326" s="7">
        <v>6373</v>
      </c>
      <c r="J326" s="7">
        <v>6373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K326" s="64"/>
      <c r="DL326" s="64"/>
      <c r="DM326" s="64"/>
      <c r="DN326" s="64"/>
      <c r="DO326" s="64"/>
      <c r="DP326" s="64"/>
      <c r="DQ326" s="64"/>
      <c r="DR326" s="64"/>
      <c r="DS326" s="64"/>
      <c r="DT326" s="64"/>
      <c r="DU326" s="64"/>
      <c r="DV326" s="64"/>
      <c r="DW326" s="64"/>
      <c r="DX326" s="64"/>
      <c r="DY326" s="64"/>
      <c r="DZ326" s="64"/>
      <c r="EA326" s="64"/>
      <c r="EB326" s="64"/>
      <c r="EC326" s="64"/>
      <c r="ED326" s="64"/>
      <c r="EE326" s="64"/>
      <c r="EF326" s="64"/>
      <c r="EG326" s="64"/>
      <c r="EH326" s="64"/>
      <c r="EI326" s="64"/>
      <c r="EJ326" s="64"/>
      <c r="EK326" s="64"/>
      <c r="EL326" s="64"/>
      <c r="EM326" s="64"/>
      <c r="EN326" s="64"/>
    </row>
    <row r="327" spans="1:144" s="18" customFormat="1" ht="18" customHeight="1" hidden="1">
      <c r="A327" s="19"/>
      <c r="B327" s="20"/>
      <c r="C327" s="20" t="s">
        <v>114</v>
      </c>
      <c r="D327" s="21" t="s">
        <v>119</v>
      </c>
      <c r="E327" s="21"/>
      <c r="F327" s="21"/>
      <c r="G327" s="7">
        <v>13333</v>
      </c>
      <c r="H327" s="7">
        <v>13333</v>
      </c>
      <c r="I327" s="7">
        <v>13333</v>
      </c>
      <c r="J327" s="7">
        <v>13333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  <c r="CZ327" s="64"/>
      <c r="DA327" s="64"/>
      <c r="DB327" s="64"/>
      <c r="DC327" s="64"/>
      <c r="DD327" s="64"/>
      <c r="DE327" s="64"/>
      <c r="DF327" s="64"/>
      <c r="DG327" s="64"/>
      <c r="DH327" s="64"/>
      <c r="DI327" s="64"/>
      <c r="DJ327" s="64"/>
      <c r="DK327" s="64"/>
      <c r="DL327" s="64"/>
      <c r="DM327" s="64"/>
      <c r="DN327" s="64"/>
      <c r="DO327" s="64"/>
      <c r="DP327" s="64"/>
      <c r="DQ327" s="64"/>
      <c r="DR327" s="64"/>
      <c r="DS327" s="64"/>
      <c r="DT327" s="64"/>
      <c r="DU327" s="64"/>
      <c r="DV327" s="64"/>
      <c r="DW327" s="64"/>
      <c r="DX327" s="64"/>
      <c r="DY327" s="64"/>
      <c r="DZ327" s="64"/>
      <c r="EA327" s="64"/>
      <c r="EB327" s="64"/>
      <c r="EC327" s="64"/>
      <c r="ED327" s="64"/>
      <c r="EE327" s="64"/>
      <c r="EF327" s="64"/>
      <c r="EG327" s="64"/>
      <c r="EH327" s="64"/>
      <c r="EI327" s="64"/>
      <c r="EJ327" s="64"/>
      <c r="EK327" s="64"/>
      <c r="EL327" s="64"/>
      <c r="EM327" s="64"/>
      <c r="EN327" s="64"/>
    </row>
    <row r="328" spans="1:144" s="18" customFormat="1" ht="18" customHeight="1" hidden="1">
      <c r="A328" s="19"/>
      <c r="B328" s="20"/>
      <c r="C328" s="20" t="s">
        <v>115</v>
      </c>
      <c r="D328" s="21" t="s">
        <v>152</v>
      </c>
      <c r="E328" s="21"/>
      <c r="F328" s="21"/>
      <c r="G328" s="7">
        <v>1811</v>
      </c>
      <c r="H328" s="7">
        <v>1811</v>
      </c>
      <c r="I328" s="7">
        <v>1811</v>
      </c>
      <c r="J328" s="7">
        <v>1811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  <c r="CZ328" s="64"/>
      <c r="DA328" s="64"/>
      <c r="DB328" s="64"/>
      <c r="DC328" s="64"/>
      <c r="DD328" s="64"/>
      <c r="DE328" s="64"/>
      <c r="DF328" s="64"/>
      <c r="DG328" s="64"/>
      <c r="DH328" s="64"/>
      <c r="DI328" s="64"/>
      <c r="DJ328" s="64"/>
      <c r="DK328" s="64"/>
      <c r="DL328" s="64"/>
      <c r="DM328" s="64"/>
      <c r="DN328" s="64"/>
      <c r="DO328" s="64"/>
      <c r="DP328" s="64"/>
      <c r="DQ328" s="64"/>
      <c r="DR328" s="64"/>
      <c r="DS328" s="64"/>
      <c r="DT328" s="64"/>
      <c r="DU328" s="64"/>
      <c r="DV328" s="64"/>
      <c r="DW328" s="64"/>
      <c r="DX328" s="64"/>
      <c r="DY328" s="64"/>
      <c r="DZ328" s="64"/>
      <c r="EA328" s="64"/>
      <c r="EB328" s="64"/>
      <c r="EC328" s="64"/>
      <c r="ED328" s="64"/>
      <c r="EE328" s="64"/>
      <c r="EF328" s="64"/>
      <c r="EG328" s="64"/>
      <c r="EH328" s="64"/>
      <c r="EI328" s="64"/>
      <c r="EJ328" s="64"/>
      <c r="EK328" s="64"/>
      <c r="EL328" s="64"/>
      <c r="EM328" s="64"/>
      <c r="EN328" s="64"/>
    </row>
    <row r="329" spans="1:144" s="18" customFormat="1" ht="18" customHeight="1" hidden="1">
      <c r="A329" s="19"/>
      <c r="B329" s="20"/>
      <c r="C329" s="20">
        <v>4210</v>
      </c>
      <c r="D329" s="21" t="s">
        <v>121</v>
      </c>
      <c r="E329" s="21"/>
      <c r="F329" s="21"/>
      <c r="G329" s="7">
        <v>9500</v>
      </c>
      <c r="H329" s="7">
        <v>9500</v>
      </c>
      <c r="I329" s="7">
        <v>9500</v>
      </c>
      <c r="J329" s="7">
        <v>0</v>
      </c>
      <c r="K329" s="7">
        <v>9500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  <c r="CZ329" s="64"/>
      <c r="DA329" s="64"/>
      <c r="DB329" s="64"/>
      <c r="DC329" s="64"/>
      <c r="DD329" s="64"/>
      <c r="DE329" s="64"/>
      <c r="DF329" s="64"/>
      <c r="DG329" s="64"/>
      <c r="DH329" s="64"/>
      <c r="DI329" s="64"/>
      <c r="DJ329" s="64"/>
      <c r="DK329" s="64"/>
      <c r="DL329" s="64"/>
      <c r="DM329" s="64"/>
      <c r="DN329" s="64"/>
      <c r="DO329" s="64"/>
      <c r="DP329" s="64"/>
      <c r="DQ329" s="64"/>
      <c r="DR329" s="64"/>
      <c r="DS329" s="64"/>
      <c r="DT329" s="64"/>
      <c r="DU329" s="64"/>
      <c r="DV329" s="64"/>
      <c r="DW329" s="64"/>
      <c r="DX329" s="64"/>
      <c r="DY329" s="64"/>
      <c r="DZ329" s="64"/>
      <c r="EA329" s="64"/>
      <c r="EB329" s="64"/>
      <c r="EC329" s="64"/>
      <c r="ED329" s="64"/>
      <c r="EE329" s="64"/>
      <c r="EF329" s="64"/>
      <c r="EG329" s="64"/>
      <c r="EH329" s="64"/>
      <c r="EI329" s="64"/>
      <c r="EJ329" s="64"/>
      <c r="EK329" s="64"/>
      <c r="EL329" s="64"/>
      <c r="EM329" s="64"/>
      <c r="EN329" s="64"/>
    </row>
    <row r="330" spans="1:144" s="18" customFormat="1" ht="18" customHeight="1" hidden="1">
      <c r="A330" s="19"/>
      <c r="B330" s="20"/>
      <c r="C330" s="20">
        <v>4220</v>
      </c>
      <c r="D330" s="21" t="s">
        <v>193</v>
      </c>
      <c r="E330" s="21"/>
      <c r="F330" s="21"/>
      <c r="G330" s="7">
        <v>113000</v>
      </c>
      <c r="H330" s="7">
        <v>113000</v>
      </c>
      <c r="I330" s="7">
        <v>113000</v>
      </c>
      <c r="J330" s="7">
        <v>0</v>
      </c>
      <c r="K330" s="7">
        <v>113000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  <c r="CZ330" s="64"/>
      <c r="DA330" s="64"/>
      <c r="DB330" s="64"/>
      <c r="DC330" s="64"/>
      <c r="DD330" s="64"/>
      <c r="DE330" s="64"/>
      <c r="DF330" s="64"/>
      <c r="DG330" s="64"/>
      <c r="DH330" s="64"/>
      <c r="DI330" s="64"/>
      <c r="DJ330" s="64"/>
      <c r="DK330" s="64"/>
      <c r="DL330" s="64"/>
      <c r="DM330" s="64"/>
      <c r="DN330" s="64"/>
      <c r="DO330" s="64"/>
      <c r="DP330" s="64"/>
      <c r="DQ330" s="64"/>
      <c r="DR330" s="64"/>
      <c r="DS330" s="64"/>
      <c r="DT330" s="64"/>
      <c r="DU330" s="64"/>
      <c r="DV330" s="64"/>
      <c r="DW330" s="64"/>
      <c r="DX330" s="64"/>
      <c r="DY330" s="64"/>
      <c r="DZ330" s="64"/>
      <c r="EA330" s="64"/>
      <c r="EB330" s="64"/>
      <c r="EC330" s="64"/>
      <c r="ED330" s="64"/>
      <c r="EE330" s="64"/>
      <c r="EF330" s="64"/>
      <c r="EG330" s="64"/>
      <c r="EH330" s="64"/>
      <c r="EI330" s="64"/>
      <c r="EJ330" s="64"/>
      <c r="EK330" s="64"/>
      <c r="EL330" s="64"/>
      <c r="EM330" s="64"/>
      <c r="EN330" s="64"/>
    </row>
    <row r="331" spans="1:144" s="18" customFormat="1" ht="18" customHeight="1" hidden="1">
      <c r="A331" s="19"/>
      <c r="B331" s="20"/>
      <c r="C331" s="20">
        <v>4260</v>
      </c>
      <c r="D331" s="21" t="s">
        <v>129</v>
      </c>
      <c r="E331" s="21"/>
      <c r="F331" s="21"/>
      <c r="G331" s="7">
        <v>8298</v>
      </c>
      <c r="H331" s="7">
        <v>8298</v>
      </c>
      <c r="I331" s="7">
        <v>8298</v>
      </c>
      <c r="J331" s="7">
        <v>0</v>
      </c>
      <c r="K331" s="7">
        <v>8298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K331" s="64"/>
      <c r="DL331" s="64"/>
      <c r="DM331" s="64"/>
      <c r="DN331" s="64"/>
      <c r="DO331" s="64"/>
      <c r="DP331" s="64"/>
      <c r="DQ331" s="64"/>
      <c r="DR331" s="64"/>
      <c r="DS331" s="64"/>
      <c r="DT331" s="64"/>
      <c r="DU331" s="64"/>
      <c r="DV331" s="64"/>
      <c r="DW331" s="64"/>
      <c r="DX331" s="64"/>
      <c r="DY331" s="64"/>
      <c r="DZ331" s="64"/>
      <c r="EA331" s="64"/>
      <c r="EB331" s="64"/>
      <c r="EC331" s="64"/>
      <c r="ED331" s="64"/>
      <c r="EE331" s="64"/>
      <c r="EF331" s="64"/>
      <c r="EG331" s="64"/>
      <c r="EH331" s="64"/>
      <c r="EI331" s="64"/>
      <c r="EJ331" s="64"/>
      <c r="EK331" s="64"/>
      <c r="EL331" s="64"/>
      <c r="EM331" s="64"/>
      <c r="EN331" s="64"/>
    </row>
    <row r="332" spans="1:144" s="18" customFormat="1" ht="18" customHeight="1" hidden="1">
      <c r="A332" s="19"/>
      <c r="B332" s="20"/>
      <c r="C332" s="20">
        <v>4270</v>
      </c>
      <c r="D332" s="21" t="s">
        <v>122</v>
      </c>
      <c r="E332" s="21"/>
      <c r="F332" s="21"/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4"/>
      <c r="DN332" s="64"/>
      <c r="DO332" s="64"/>
      <c r="DP332" s="64"/>
      <c r="DQ332" s="64"/>
      <c r="DR332" s="64"/>
      <c r="DS332" s="64"/>
      <c r="DT332" s="64"/>
      <c r="DU332" s="64"/>
      <c r="DV332" s="64"/>
      <c r="DW332" s="64"/>
      <c r="DX332" s="64"/>
      <c r="DY332" s="64"/>
      <c r="DZ332" s="64"/>
      <c r="EA332" s="64"/>
      <c r="EB332" s="64"/>
      <c r="EC332" s="64"/>
      <c r="ED332" s="64"/>
      <c r="EE332" s="64"/>
      <c r="EF332" s="64"/>
      <c r="EG332" s="64"/>
      <c r="EH332" s="64"/>
      <c r="EI332" s="64"/>
      <c r="EJ332" s="64"/>
      <c r="EK332" s="64"/>
      <c r="EL332" s="64"/>
      <c r="EM332" s="64"/>
      <c r="EN332" s="64"/>
    </row>
    <row r="333" spans="1:144" s="18" customFormat="1" ht="18" customHeight="1" hidden="1">
      <c r="A333" s="19"/>
      <c r="B333" s="20"/>
      <c r="C333" s="20">
        <v>4280</v>
      </c>
      <c r="D333" s="21" t="s">
        <v>153</v>
      </c>
      <c r="E333" s="21"/>
      <c r="F333" s="21"/>
      <c r="G333" s="7">
        <v>120</v>
      </c>
      <c r="H333" s="7">
        <v>120</v>
      </c>
      <c r="I333" s="7">
        <v>120</v>
      </c>
      <c r="J333" s="7">
        <v>0</v>
      </c>
      <c r="K333" s="7">
        <v>120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  <c r="CZ333" s="64"/>
      <c r="DA333" s="64"/>
      <c r="DB333" s="64"/>
      <c r="DC333" s="64"/>
      <c r="DD333" s="64"/>
      <c r="DE333" s="64"/>
      <c r="DF333" s="64"/>
      <c r="DG333" s="64"/>
      <c r="DH333" s="64"/>
      <c r="DI333" s="64"/>
      <c r="DJ333" s="64"/>
      <c r="DK333" s="64"/>
      <c r="DL333" s="64"/>
      <c r="DM333" s="64"/>
      <c r="DN333" s="64"/>
      <c r="DO333" s="64"/>
      <c r="DP333" s="64"/>
      <c r="DQ333" s="64"/>
      <c r="DR333" s="64"/>
      <c r="DS333" s="64"/>
      <c r="DT333" s="64"/>
      <c r="DU333" s="64"/>
      <c r="DV333" s="64"/>
      <c r="DW333" s="64"/>
      <c r="DX333" s="64"/>
      <c r="DY333" s="64"/>
      <c r="DZ333" s="64"/>
      <c r="EA333" s="64"/>
      <c r="EB333" s="64"/>
      <c r="EC333" s="64"/>
      <c r="ED333" s="64"/>
      <c r="EE333" s="64"/>
      <c r="EF333" s="64"/>
      <c r="EG333" s="64"/>
      <c r="EH333" s="64"/>
      <c r="EI333" s="64"/>
      <c r="EJ333" s="64"/>
      <c r="EK333" s="64"/>
      <c r="EL333" s="64"/>
      <c r="EM333" s="64"/>
      <c r="EN333" s="64"/>
    </row>
    <row r="334" spans="1:144" s="18" customFormat="1" ht="18" customHeight="1" hidden="1">
      <c r="A334" s="19"/>
      <c r="B334" s="20"/>
      <c r="C334" s="20">
        <v>4300</v>
      </c>
      <c r="D334" s="21" t="s">
        <v>123</v>
      </c>
      <c r="E334" s="21"/>
      <c r="F334" s="21"/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/>
      <c r="M334" s="7"/>
      <c r="N334" s="7"/>
      <c r="O334" s="7"/>
      <c r="P334" s="7"/>
      <c r="Q334" s="7"/>
      <c r="R334" s="7"/>
      <c r="S334" s="7"/>
      <c r="T334" s="7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  <c r="CZ334" s="64"/>
      <c r="DA334" s="64"/>
      <c r="DB334" s="64"/>
      <c r="DC334" s="64"/>
      <c r="DD334" s="64"/>
      <c r="DE334" s="64"/>
      <c r="DF334" s="64"/>
      <c r="DG334" s="64"/>
      <c r="DH334" s="64"/>
      <c r="DI334" s="64"/>
      <c r="DJ334" s="64"/>
      <c r="DK334" s="64"/>
      <c r="DL334" s="64"/>
      <c r="DM334" s="64"/>
      <c r="DN334" s="64"/>
      <c r="DO334" s="64"/>
      <c r="DP334" s="64"/>
      <c r="DQ334" s="64"/>
      <c r="DR334" s="64"/>
      <c r="DS334" s="64"/>
      <c r="DT334" s="64"/>
      <c r="DU334" s="64"/>
      <c r="DV334" s="64"/>
      <c r="DW334" s="64"/>
      <c r="DX334" s="64"/>
      <c r="DY334" s="64"/>
      <c r="DZ334" s="64"/>
      <c r="EA334" s="64"/>
      <c r="EB334" s="64"/>
      <c r="EC334" s="64"/>
      <c r="ED334" s="64"/>
      <c r="EE334" s="64"/>
      <c r="EF334" s="64"/>
      <c r="EG334" s="64"/>
      <c r="EH334" s="64"/>
      <c r="EI334" s="64"/>
      <c r="EJ334" s="64"/>
      <c r="EK334" s="64"/>
      <c r="EL334" s="64"/>
      <c r="EM334" s="64"/>
      <c r="EN334" s="64"/>
    </row>
    <row r="335" spans="1:144" s="18" customFormat="1" ht="18" customHeight="1" hidden="1">
      <c r="A335" s="19"/>
      <c r="B335" s="20"/>
      <c r="C335" s="20" t="s">
        <v>187</v>
      </c>
      <c r="D335" s="21" t="s">
        <v>195</v>
      </c>
      <c r="E335" s="21"/>
      <c r="F335" s="21"/>
      <c r="G335" s="7">
        <v>4749</v>
      </c>
      <c r="H335" s="7">
        <v>4749</v>
      </c>
      <c r="I335" s="7">
        <v>4749</v>
      </c>
      <c r="J335" s="7">
        <v>0</v>
      </c>
      <c r="K335" s="7">
        <v>4749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  <c r="CZ335" s="64"/>
      <c r="DA335" s="64"/>
      <c r="DB335" s="64"/>
      <c r="DC335" s="64"/>
      <c r="DD335" s="64"/>
      <c r="DE335" s="64"/>
      <c r="DF335" s="64"/>
      <c r="DG335" s="64"/>
      <c r="DH335" s="64"/>
      <c r="DI335" s="64"/>
      <c r="DJ335" s="64"/>
      <c r="DK335" s="64"/>
      <c r="DL335" s="64"/>
      <c r="DM335" s="64"/>
      <c r="DN335" s="64"/>
      <c r="DO335" s="64"/>
      <c r="DP335" s="64"/>
      <c r="DQ335" s="64"/>
      <c r="DR335" s="64"/>
      <c r="DS335" s="64"/>
      <c r="DT335" s="64"/>
      <c r="DU335" s="64"/>
      <c r="DV335" s="64"/>
      <c r="DW335" s="64"/>
      <c r="DX335" s="64"/>
      <c r="DY335" s="64"/>
      <c r="DZ335" s="64"/>
      <c r="EA335" s="64"/>
      <c r="EB335" s="64"/>
      <c r="EC335" s="64"/>
      <c r="ED335" s="64"/>
      <c r="EE335" s="64"/>
      <c r="EF335" s="64"/>
      <c r="EG335" s="64"/>
      <c r="EH335" s="64"/>
      <c r="EI335" s="64"/>
      <c r="EJ335" s="64"/>
      <c r="EK335" s="64"/>
      <c r="EL335" s="64"/>
      <c r="EM335" s="64"/>
      <c r="EN335" s="64"/>
    </row>
    <row r="336" spans="1:144" s="18" customFormat="1" ht="25.5" hidden="1">
      <c r="A336" s="19"/>
      <c r="B336" s="20"/>
      <c r="C336" s="20" t="s">
        <v>138</v>
      </c>
      <c r="D336" s="21" t="s">
        <v>198</v>
      </c>
      <c r="E336" s="21"/>
      <c r="F336" s="21"/>
      <c r="G336" s="7">
        <v>500</v>
      </c>
      <c r="H336" s="7">
        <v>500</v>
      </c>
      <c r="I336" s="7">
        <v>500</v>
      </c>
      <c r="J336" s="7">
        <v>0</v>
      </c>
      <c r="K336" s="7">
        <v>500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  <c r="CZ336" s="64"/>
      <c r="DA336" s="64"/>
      <c r="DB336" s="64"/>
      <c r="DC336" s="64"/>
      <c r="DD336" s="64"/>
      <c r="DE336" s="64"/>
      <c r="DF336" s="64"/>
      <c r="DG336" s="64"/>
      <c r="DH336" s="64"/>
      <c r="DI336" s="64"/>
      <c r="DJ336" s="64"/>
      <c r="DK336" s="64"/>
      <c r="DL336" s="64"/>
      <c r="DM336" s="64"/>
      <c r="DN336" s="64"/>
      <c r="DO336" s="64"/>
      <c r="DP336" s="64"/>
      <c r="DQ336" s="64"/>
      <c r="DR336" s="64"/>
      <c r="DS336" s="64"/>
      <c r="DT336" s="64"/>
      <c r="DU336" s="64"/>
      <c r="DV336" s="64"/>
      <c r="DW336" s="64"/>
      <c r="DX336" s="64"/>
      <c r="DY336" s="64"/>
      <c r="DZ336" s="64"/>
      <c r="EA336" s="64"/>
      <c r="EB336" s="64"/>
      <c r="EC336" s="64"/>
      <c r="ED336" s="64"/>
      <c r="EE336" s="64"/>
      <c r="EF336" s="64"/>
      <c r="EG336" s="64"/>
      <c r="EH336" s="64"/>
      <c r="EI336" s="64"/>
      <c r="EJ336" s="64"/>
      <c r="EK336" s="64"/>
      <c r="EL336" s="64"/>
      <c r="EM336" s="64"/>
      <c r="EN336" s="64"/>
    </row>
    <row r="337" spans="1:144" s="18" customFormat="1" ht="25.5" hidden="1">
      <c r="A337" s="19"/>
      <c r="B337" s="20"/>
      <c r="C337" s="20">
        <v>6060</v>
      </c>
      <c r="D337" s="21" t="s">
        <v>406</v>
      </c>
      <c r="E337" s="21"/>
      <c r="F337" s="21"/>
      <c r="G337" s="7">
        <v>9500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9500</v>
      </c>
      <c r="R337" s="7">
        <v>9500</v>
      </c>
      <c r="S337" s="7">
        <v>0</v>
      </c>
      <c r="T337" s="7">
        <v>0</v>
      </c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  <c r="CZ337" s="64"/>
      <c r="DA337" s="64"/>
      <c r="DB337" s="64"/>
      <c r="DC337" s="64"/>
      <c r="DD337" s="64"/>
      <c r="DE337" s="64"/>
      <c r="DF337" s="64"/>
      <c r="DG337" s="64"/>
      <c r="DH337" s="64"/>
      <c r="DI337" s="64"/>
      <c r="DJ337" s="64"/>
      <c r="DK337" s="64"/>
      <c r="DL337" s="64"/>
      <c r="DM337" s="64"/>
      <c r="DN337" s="64"/>
      <c r="DO337" s="64"/>
      <c r="DP337" s="64"/>
      <c r="DQ337" s="64"/>
      <c r="DR337" s="64"/>
      <c r="DS337" s="64"/>
      <c r="DT337" s="64"/>
      <c r="DU337" s="64"/>
      <c r="DV337" s="64"/>
      <c r="DW337" s="64"/>
      <c r="DX337" s="64"/>
      <c r="DY337" s="64"/>
      <c r="DZ337" s="64"/>
      <c r="EA337" s="64"/>
      <c r="EB337" s="64"/>
      <c r="EC337" s="64"/>
      <c r="ED337" s="64"/>
      <c r="EE337" s="64"/>
      <c r="EF337" s="64"/>
      <c r="EG337" s="64"/>
      <c r="EH337" s="64"/>
      <c r="EI337" s="64"/>
      <c r="EJ337" s="64"/>
      <c r="EK337" s="64"/>
      <c r="EL337" s="64"/>
      <c r="EM337" s="64"/>
      <c r="EN337" s="64"/>
    </row>
    <row r="338" spans="1:144" s="18" customFormat="1" ht="18" customHeight="1" hidden="1">
      <c r="A338" s="19"/>
      <c r="B338" s="20">
        <v>80195</v>
      </c>
      <c r="C338" s="20"/>
      <c r="D338" s="21" t="s">
        <v>9</v>
      </c>
      <c r="E338" s="21">
        <f>SUM(E339:E342)</f>
        <v>0</v>
      </c>
      <c r="F338" s="21">
        <f>SUM(F339:F342)</f>
        <v>0</v>
      </c>
      <c r="G338" s="21">
        <f>SUM(G339:G342)</f>
        <v>10474</v>
      </c>
      <c r="H338" s="21">
        <f>SUM(H339:H342)</f>
        <v>10474</v>
      </c>
      <c r="I338" s="21">
        <f>SUM(I339:I342)</f>
        <v>1279</v>
      </c>
      <c r="J338" s="21">
        <f aca="true" t="shared" si="41" ref="J338:T338">SUM(J339:J342)</f>
        <v>400</v>
      </c>
      <c r="K338" s="21">
        <f t="shared" si="41"/>
        <v>879</v>
      </c>
      <c r="L338" s="21">
        <f t="shared" si="41"/>
        <v>0</v>
      </c>
      <c r="M338" s="21">
        <f t="shared" si="41"/>
        <v>9195</v>
      </c>
      <c r="N338" s="21">
        <f t="shared" si="41"/>
        <v>0</v>
      </c>
      <c r="O338" s="21">
        <f t="shared" si="41"/>
        <v>0</v>
      </c>
      <c r="P338" s="21">
        <f t="shared" si="41"/>
        <v>0</v>
      </c>
      <c r="Q338" s="21">
        <f t="shared" si="41"/>
        <v>0</v>
      </c>
      <c r="R338" s="21">
        <f t="shared" si="41"/>
        <v>0</v>
      </c>
      <c r="S338" s="21">
        <f t="shared" si="41"/>
        <v>0</v>
      </c>
      <c r="T338" s="21">
        <f t="shared" si="41"/>
        <v>0</v>
      </c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  <c r="CZ338" s="64"/>
      <c r="DA338" s="64"/>
      <c r="DB338" s="64"/>
      <c r="DC338" s="64"/>
      <c r="DD338" s="64"/>
      <c r="DE338" s="64"/>
      <c r="DF338" s="64"/>
      <c r="DG338" s="64"/>
      <c r="DH338" s="64"/>
      <c r="DI338" s="64"/>
      <c r="DJ338" s="64"/>
      <c r="DK338" s="64"/>
      <c r="DL338" s="64"/>
      <c r="DM338" s="64"/>
      <c r="DN338" s="64"/>
      <c r="DO338" s="64"/>
      <c r="DP338" s="64"/>
      <c r="DQ338" s="64"/>
      <c r="DR338" s="64"/>
      <c r="DS338" s="64"/>
      <c r="DT338" s="64"/>
      <c r="DU338" s="64"/>
      <c r="DV338" s="64"/>
      <c r="DW338" s="64"/>
      <c r="DX338" s="64"/>
      <c r="DY338" s="64"/>
      <c r="DZ338" s="64"/>
      <c r="EA338" s="64"/>
      <c r="EB338" s="64"/>
      <c r="EC338" s="64"/>
      <c r="ED338" s="64"/>
      <c r="EE338" s="64"/>
      <c r="EF338" s="64"/>
      <c r="EG338" s="64"/>
      <c r="EH338" s="64"/>
      <c r="EI338" s="64"/>
      <c r="EJ338" s="64"/>
      <c r="EK338" s="64"/>
      <c r="EL338" s="64"/>
      <c r="EM338" s="64"/>
      <c r="EN338" s="64"/>
    </row>
    <row r="339" spans="1:144" s="18" customFormat="1" ht="25.5" customHeight="1" hidden="1">
      <c r="A339" s="19"/>
      <c r="B339" s="20"/>
      <c r="C339" s="20">
        <v>3020</v>
      </c>
      <c r="D339" s="21" t="s">
        <v>365</v>
      </c>
      <c r="E339" s="21"/>
      <c r="F339" s="21"/>
      <c r="G339" s="7">
        <v>9195</v>
      </c>
      <c r="H339" s="30">
        <v>9195</v>
      </c>
      <c r="I339" s="30">
        <v>0</v>
      </c>
      <c r="J339" s="30">
        <v>0</v>
      </c>
      <c r="K339" s="30">
        <v>0</v>
      </c>
      <c r="L339" s="30">
        <v>0</v>
      </c>
      <c r="M339" s="42">
        <v>9195</v>
      </c>
      <c r="N339" s="42">
        <v>0</v>
      </c>
      <c r="O339" s="42">
        <v>0</v>
      </c>
      <c r="P339" s="42">
        <v>0</v>
      </c>
      <c r="Q339" s="42">
        <v>0</v>
      </c>
      <c r="R339" s="42">
        <v>0</v>
      </c>
      <c r="S339" s="42">
        <v>0</v>
      </c>
      <c r="T339" s="30">
        <v>0</v>
      </c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  <c r="CZ339" s="64"/>
      <c r="DA339" s="64"/>
      <c r="DB339" s="64"/>
      <c r="DC339" s="64"/>
      <c r="DD339" s="64"/>
      <c r="DE339" s="64"/>
      <c r="DF339" s="64"/>
      <c r="DG339" s="64"/>
      <c r="DH339" s="64"/>
      <c r="DI339" s="64"/>
      <c r="DJ339" s="64"/>
      <c r="DK339" s="64"/>
      <c r="DL339" s="64"/>
      <c r="DM339" s="64"/>
      <c r="DN339" s="64"/>
      <c r="DO339" s="64"/>
      <c r="DP339" s="64"/>
      <c r="DQ339" s="64"/>
      <c r="DR339" s="64"/>
      <c r="DS339" s="64"/>
      <c r="DT339" s="64"/>
      <c r="DU339" s="64"/>
      <c r="DV339" s="64"/>
      <c r="DW339" s="64"/>
      <c r="DX339" s="64"/>
      <c r="DY339" s="64"/>
      <c r="DZ339" s="64"/>
      <c r="EA339" s="64"/>
      <c r="EB339" s="64"/>
      <c r="EC339" s="64"/>
      <c r="ED339" s="64"/>
      <c r="EE339" s="64"/>
      <c r="EF339" s="64"/>
      <c r="EG339" s="64"/>
      <c r="EH339" s="64"/>
      <c r="EI339" s="64"/>
      <c r="EJ339" s="64"/>
      <c r="EK339" s="64"/>
      <c r="EL339" s="64"/>
      <c r="EM339" s="64"/>
      <c r="EN339" s="64"/>
    </row>
    <row r="340" spans="1:144" s="18" customFormat="1" ht="18" customHeight="1" hidden="1">
      <c r="A340" s="19"/>
      <c r="B340" s="20"/>
      <c r="C340" s="20" t="s">
        <v>116</v>
      </c>
      <c r="D340" s="21" t="s">
        <v>120</v>
      </c>
      <c r="E340" s="21"/>
      <c r="F340" s="21"/>
      <c r="G340" s="18">
        <v>400</v>
      </c>
      <c r="H340" s="18">
        <v>400</v>
      </c>
      <c r="I340" s="18">
        <v>400</v>
      </c>
      <c r="J340" s="18">
        <v>400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18">
        <v>0</v>
      </c>
      <c r="Q340" s="18">
        <v>0</v>
      </c>
      <c r="R340" s="18">
        <v>0</v>
      </c>
      <c r="S340" s="18">
        <v>0</v>
      </c>
      <c r="T340" s="18">
        <v>0</v>
      </c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  <c r="CZ340" s="64"/>
      <c r="DA340" s="64"/>
      <c r="DB340" s="64"/>
      <c r="DC340" s="64"/>
      <c r="DD340" s="64"/>
      <c r="DE340" s="64"/>
      <c r="DF340" s="64"/>
      <c r="DG340" s="64"/>
      <c r="DH340" s="64"/>
      <c r="DI340" s="64"/>
      <c r="DJ340" s="64"/>
      <c r="DK340" s="64"/>
      <c r="DL340" s="64"/>
      <c r="DM340" s="64"/>
      <c r="DN340" s="64"/>
      <c r="DO340" s="64"/>
      <c r="DP340" s="64"/>
      <c r="DQ340" s="64"/>
      <c r="DR340" s="64"/>
      <c r="DS340" s="64"/>
      <c r="DT340" s="64"/>
      <c r="DU340" s="64"/>
      <c r="DV340" s="64"/>
      <c r="DW340" s="64"/>
      <c r="DX340" s="64"/>
      <c r="DY340" s="64"/>
      <c r="DZ340" s="64"/>
      <c r="EA340" s="64"/>
      <c r="EB340" s="64"/>
      <c r="EC340" s="64"/>
      <c r="ED340" s="64"/>
      <c r="EE340" s="64"/>
      <c r="EF340" s="64"/>
      <c r="EG340" s="64"/>
      <c r="EH340" s="64"/>
      <c r="EI340" s="64"/>
      <c r="EJ340" s="64"/>
      <c r="EK340" s="64"/>
      <c r="EL340" s="64"/>
      <c r="EM340" s="64"/>
      <c r="EN340" s="64"/>
    </row>
    <row r="341" spans="1:144" s="18" customFormat="1" ht="18" customHeight="1" hidden="1">
      <c r="A341" s="19"/>
      <c r="B341" s="20"/>
      <c r="C341" s="20" t="s">
        <v>135</v>
      </c>
      <c r="D341" s="21" t="s">
        <v>121</v>
      </c>
      <c r="E341" s="21"/>
      <c r="F341" s="21"/>
      <c r="G341" s="7">
        <v>879</v>
      </c>
      <c r="H341" s="7">
        <v>879</v>
      </c>
      <c r="I341" s="7">
        <v>879</v>
      </c>
      <c r="J341" s="7">
        <v>0</v>
      </c>
      <c r="K341" s="7">
        <v>879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  <c r="CZ341" s="64"/>
      <c r="DA341" s="64"/>
      <c r="DB341" s="64"/>
      <c r="DC341" s="64"/>
      <c r="DD341" s="64"/>
      <c r="DE341" s="64"/>
      <c r="DF341" s="64"/>
      <c r="DG341" s="64"/>
      <c r="DH341" s="64"/>
      <c r="DI341" s="64"/>
      <c r="DJ341" s="64"/>
      <c r="DK341" s="64"/>
      <c r="DL341" s="64"/>
      <c r="DM341" s="64"/>
      <c r="DN341" s="64"/>
      <c r="DO341" s="64"/>
      <c r="DP341" s="64"/>
      <c r="DQ341" s="64"/>
      <c r="DR341" s="64"/>
      <c r="DS341" s="64"/>
      <c r="DT341" s="64"/>
      <c r="DU341" s="64"/>
      <c r="DV341" s="64"/>
      <c r="DW341" s="64"/>
      <c r="DX341" s="64"/>
      <c r="DY341" s="64"/>
      <c r="DZ341" s="64"/>
      <c r="EA341" s="64"/>
      <c r="EB341" s="64"/>
      <c r="EC341" s="64"/>
      <c r="ED341" s="64"/>
      <c r="EE341" s="64"/>
      <c r="EF341" s="64"/>
      <c r="EG341" s="64"/>
      <c r="EH341" s="64"/>
      <c r="EI341" s="64"/>
      <c r="EJ341" s="64"/>
      <c r="EK341" s="64"/>
      <c r="EL341" s="64"/>
      <c r="EM341" s="64"/>
      <c r="EN341" s="64"/>
    </row>
    <row r="342" spans="1:144" s="18" customFormat="1" ht="18" customHeight="1" hidden="1">
      <c r="A342" s="19"/>
      <c r="B342" s="20"/>
      <c r="C342" s="20" t="s">
        <v>132</v>
      </c>
      <c r="D342" s="21" t="s">
        <v>123</v>
      </c>
      <c r="E342" s="21"/>
      <c r="F342" s="21"/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  <c r="CZ342" s="64"/>
      <c r="DA342" s="64"/>
      <c r="DB342" s="64"/>
      <c r="DC342" s="64"/>
      <c r="DD342" s="64"/>
      <c r="DE342" s="64"/>
      <c r="DF342" s="64"/>
      <c r="DG342" s="64"/>
      <c r="DH342" s="64"/>
      <c r="DI342" s="64"/>
      <c r="DJ342" s="64"/>
      <c r="DK342" s="64"/>
      <c r="DL342" s="64"/>
      <c r="DM342" s="64"/>
      <c r="DN342" s="64"/>
      <c r="DO342" s="64"/>
      <c r="DP342" s="64"/>
      <c r="DQ342" s="64"/>
      <c r="DR342" s="64"/>
      <c r="DS342" s="64"/>
      <c r="DT342" s="64"/>
      <c r="DU342" s="64"/>
      <c r="DV342" s="64"/>
      <c r="DW342" s="64"/>
      <c r="DX342" s="64"/>
      <c r="DY342" s="64"/>
      <c r="DZ342" s="64"/>
      <c r="EA342" s="64"/>
      <c r="EB342" s="64"/>
      <c r="EC342" s="64"/>
      <c r="ED342" s="64"/>
      <c r="EE342" s="64"/>
      <c r="EF342" s="64"/>
      <c r="EG342" s="64"/>
      <c r="EH342" s="64"/>
      <c r="EI342" s="64"/>
      <c r="EJ342" s="64"/>
      <c r="EK342" s="64"/>
      <c r="EL342" s="64"/>
      <c r="EM342" s="64"/>
      <c r="EN342" s="64"/>
    </row>
    <row r="343" spans="1:144" s="40" customFormat="1" ht="10.5" customHeight="1" hidden="1">
      <c r="A343" s="41"/>
      <c r="B343" s="51"/>
      <c r="C343" s="51"/>
      <c r="D343" s="52"/>
      <c r="E343" s="52"/>
      <c r="F343" s="52"/>
      <c r="G343" s="69"/>
      <c r="H343" s="34"/>
      <c r="I343" s="34"/>
      <c r="J343" s="34"/>
      <c r="K343" s="34"/>
      <c r="L343" s="34"/>
      <c r="M343" s="34"/>
      <c r="N343" s="34"/>
      <c r="O343" s="34"/>
      <c r="P343" s="34"/>
      <c r="Q343" s="30"/>
      <c r="R343" s="18"/>
      <c r="S343" s="18"/>
      <c r="T343" s="18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  <c r="CZ343" s="64"/>
      <c r="DA343" s="64"/>
      <c r="DB343" s="64"/>
      <c r="DC343" s="64"/>
      <c r="DD343" s="64"/>
      <c r="DE343" s="64"/>
      <c r="DF343" s="64"/>
      <c r="DG343" s="64"/>
      <c r="DH343" s="64"/>
      <c r="DI343" s="64"/>
      <c r="DJ343" s="64"/>
      <c r="DK343" s="64"/>
      <c r="DL343" s="64"/>
      <c r="DM343" s="64"/>
      <c r="DN343" s="64"/>
      <c r="DO343" s="64"/>
      <c r="DP343" s="64"/>
      <c r="DQ343" s="64"/>
      <c r="DR343" s="64"/>
      <c r="DS343" s="64"/>
      <c r="DT343" s="64"/>
      <c r="DU343" s="64"/>
      <c r="DV343" s="64"/>
      <c r="DW343" s="64"/>
      <c r="DX343" s="64"/>
      <c r="DY343" s="64"/>
      <c r="DZ343" s="64"/>
      <c r="EA343" s="64"/>
      <c r="EB343" s="64"/>
      <c r="EC343" s="64"/>
      <c r="ED343" s="64"/>
      <c r="EE343" s="64"/>
      <c r="EF343" s="64"/>
      <c r="EG343" s="64"/>
      <c r="EH343" s="64"/>
      <c r="EI343" s="64"/>
      <c r="EJ343" s="64"/>
      <c r="EK343" s="64"/>
      <c r="EL343" s="64"/>
      <c r="EM343" s="64"/>
      <c r="EN343" s="64"/>
    </row>
    <row r="344" spans="1:144" s="18" customFormat="1" ht="21" customHeight="1" hidden="1">
      <c r="A344" s="15">
        <v>851</v>
      </c>
      <c r="B344" s="16"/>
      <c r="C344" s="16"/>
      <c r="D344" s="17" t="s">
        <v>205</v>
      </c>
      <c r="E344" s="17">
        <f>E345+E348+E371</f>
        <v>0</v>
      </c>
      <c r="F344" s="17">
        <f>F345+F348+F371</f>
        <v>0</v>
      </c>
      <c r="G344" s="77">
        <f aca="true" t="shared" si="42" ref="G344:T344">G345+G348+G371</f>
        <v>130650</v>
      </c>
      <c r="H344" s="17">
        <f t="shared" si="42"/>
        <v>130650</v>
      </c>
      <c r="I344" s="17">
        <f t="shared" si="42"/>
        <v>125550</v>
      </c>
      <c r="J344" s="17">
        <f t="shared" si="42"/>
        <v>49974</v>
      </c>
      <c r="K344" s="17">
        <f t="shared" si="42"/>
        <v>75576</v>
      </c>
      <c r="L344" s="17">
        <f t="shared" si="42"/>
        <v>2300</v>
      </c>
      <c r="M344" s="17">
        <f t="shared" si="42"/>
        <v>2800</v>
      </c>
      <c r="N344" s="17">
        <f t="shared" si="42"/>
        <v>0</v>
      </c>
      <c r="O344" s="17">
        <f t="shared" si="42"/>
        <v>0</v>
      </c>
      <c r="P344" s="17">
        <f t="shared" si="42"/>
        <v>0</v>
      </c>
      <c r="Q344" s="17">
        <f t="shared" si="42"/>
        <v>0</v>
      </c>
      <c r="R344" s="17">
        <f t="shared" si="42"/>
        <v>0</v>
      </c>
      <c r="S344" s="17">
        <f t="shared" si="42"/>
        <v>0</v>
      </c>
      <c r="T344" s="17">
        <f t="shared" si="42"/>
        <v>0</v>
      </c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  <c r="CZ344" s="64"/>
      <c r="DA344" s="64"/>
      <c r="DB344" s="64"/>
      <c r="DC344" s="64"/>
      <c r="DD344" s="64"/>
      <c r="DE344" s="64"/>
      <c r="DF344" s="64"/>
      <c r="DG344" s="64"/>
      <c r="DH344" s="64"/>
      <c r="DI344" s="64"/>
      <c r="DJ344" s="64"/>
      <c r="DK344" s="64"/>
      <c r="DL344" s="64"/>
      <c r="DM344" s="64"/>
      <c r="DN344" s="64"/>
      <c r="DO344" s="64"/>
      <c r="DP344" s="64"/>
      <c r="DQ344" s="64"/>
      <c r="DR344" s="64"/>
      <c r="DS344" s="64"/>
      <c r="DT344" s="64"/>
      <c r="DU344" s="64"/>
      <c r="DV344" s="64"/>
      <c r="DW344" s="64"/>
      <c r="DX344" s="64"/>
      <c r="DY344" s="64"/>
      <c r="DZ344" s="64"/>
      <c r="EA344" s="64"/>
      <c r="EB344" s="64"/>
      <c r="EC344" s="64"/>
      <c r="ED344" s="64"/>
      <c r="EE344" s="64"/>
      <c r="EF344" s="64"/>
      <c r="EG344" s="64"/>
      <c r="EH344" s="64"/>
      <c r="EI344" s="64"/>
      <c r="EJ344" s="64"/>
      <c r="EK344" s="64"/>
      <c r="EL344" s="64"/>
      <c r="EM344" s="64"/>
      <c r="EN344" s="64"/>
    </row>
    <row r="345" spans="1:144" s="18" customFormat="1" ht="18" customHeight="1" hidden="1">
      <c r="A345" s="19"/>
      <c r="B345" s="20" t="s">
        <v>200</v>
      </c>
      <c r="C345" s="20"/>
      <c r="D345" s="21" t="s">
        <v>206</v>
      </c>
      <c r="E345" s="21"/>
      <c r="F345" s="21"/>
      <c r="G345" s="21">
        <f>G346+G347</f>
        <v>5000</v>
      </c>
      <c r="H345" s="21">
        <f aca="true" t="shared" si="43" ref="H345:T345">H347</f>
        <v>5000</v>
      </c>
      <c r="I345" s="21">
        <f t="shared" si="43"/>
        <v>5000</v>
      </c>
      <c r="J345" s="21">
        <f t="shared" si="43"/>
        <v>0</v>
      </c>
      <c r="K345" s="21">
        <f t="shared" si="43"/>
        <v>5000</v>
      </c>
      <c r="L345" s="21">
        <f t="shared" si="43"/>
        <v>0</v>
      </c>
      <c r="M345" s="21">
        <f t="shared" si="43"/>
        <v>0</v>
      </c>
      <c r="N345" s="21">
        <f t="shared" si="43"/>
        <v>0</v>
      </c>
      <c r="O345" s="21">
        <f t="shared" si="43"/>
        <v>0</v>
      </c>
      <c r="P345" s="21">
        <f t="shared" si="43"/>
        <v>0</v>
      </c>
      <c r="Q345" s="21">
        <f t="shared" si="43"/>
        <v>0</v>
      </c>
      <c r="R345" s="21">
        <f t="shared" si="43"/>
        <v>0</v>
      </c>
      <c r="S345" s="21">
        <f t="shared" si="43"/>
        <v>0</v>
      </c>
      <c r="T345" s="21">
        <f t="shared" si="43"/>
        <v>0</v>
      </c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  <c r="CZ345" s="64"/>
      <c r="DA345" s="64"/>
      <c r="DB345" s="64"/>
      <c r="DC345" s="64"/>
      <c r="DD345" s="64"/>
      <c r="DE345" s="64"/>
      <c r="DF345" s="64"/>
      <c r="DG345" s="64"/>
      <c r="DH345" s="64"/>
      <c r="DI345" s="64"/>
      <c r="DJ345" s="64"/>
      <c r="DK345" s="64"/>
      <c r="DL345" s="64"/>
      <c r="DM345" s="64"/>
      <c r="DN345" s="64"/>
      <c r="DO345" s="64"/>
      <c r="DP345" s="64"/>
      <c r="DQ345" s="64"/>
      <c r="DR345" s="64"/>
      <c r="DS345" s="64"/>
      <c r="DT345" s="64"/>
      <c r="DU345" s="64"/>
      <c r="DV345" s="64"/>
      <c r="DW345" s="64"/>
      <c r="DX345" s="64"/>
      <c r="DY345" s="64"/>
      <c r="DZ345" s="64"/>
      <c r="EA345" s="64"/>
      <c r="EB345" s="64"/>
      <c r="EC345" s="64"/>
      <c r="ED345" s="64"/>
      <c r="EE345" s="64"/>
      <c r="EF345" s="64"/>
      <c r="EG345" s="64"/>
      <c r="EH345" s="64"/>
      <c r="EI345" s="64"/>
      <c r="EJ345" s="64"/>
      <c r="EK345" s="64"/>
      <c r="EL345" s="64"/>
      <c r="EM345" s="64"/>
      <c r="EN345" s="64"/>
    </row>
    <row r="346" spans="1:144" s="18" customFormat="1" ht="18" customHeight="1" hidden="1">
      <c r="A346" s="19"/>
      <c r="B346" s="20"/>
      <c r="C346" s="20">
        <v>4210</v>
      </c>
      <c r="D346" s="21" t="s">
        <v>121</v>
      </c>
      <c r="E346" s="21"/>
      <c r="F346" s="21"/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21">
        <v>0</v>
      </c>
      <c r="S346" s="21">
        <v>0</v>
      </c>
      <c r="T346" s="21">
        <v>0</v>
      </c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  <c r="CZ346" s="64"/>
      <c r="DA346" s="64"/>
      <c r="DB346" s="64"/>
      <c r="DC346" s="64"/>
      <c r="DD346" s="64"/>
      <c r="DE346" s="64"/>
      <c r="DF346" s="64"/>
      <c r="DG346" s="64"/>
      <c r="DH346" s="64"/>
      <c r="DI346" s="64"/>
      <c r="DJ346" s="64"/>
      <c r="DK346" s="64"/>
      <c r="DL346" s="64"/>
      <c r="DM346" s="64"/>
      <c r="DN346" s="64"/>
      <c r="DO346" s="64"/>
      <c r="DP346" s="64"/>
      <c r="DQ346" s="64"/>
      <c r="DR346" s="64"/>
      <c r="DS346" s="64"/>
      <c r="DT346" s="64"/>
      <c r="DU346" s="64"/>
      <c r="DV346" s="64"/>
      <c r="DW346" s="64"/>
      <c r="DX346" s="64"/>
      <c r="DY346" s="64"/>
      <c r="DZ346" s="64"/>
      <c r="EA346" s="64"/>
      <c r="EB346" s="64"/>
      <c r="EC346" s="64"/>
      <c r="ED346" s="64"/>
      <c r="EE346" s="64"/>
      <c r="EF346" s="64"/>
      <c r="EG346" s="64"/>
      <c r="EH346" s="64"/>
      <c r="EI346" s="64"/>
      <c r="EJ346" s="64"/>
      <c r="EK346" s="64"/>
      <c r="EL346" s="64"/>
      <c r="EM346" s="64"/>
      <c r="EN346" s="64"/>
    </row>
    <row r="347" spans="1:144" s="18" customFormat="1" ht="18" customHeight="1" hidden="1">
      <c r="A347" s="19"/>
      <c r="B347" s="20"/>
      <c r="C347" s="20" t="s">
        <v>132</v>
      </c>
      <c r="D347" s="21" t="s">
        <v>123</v>
      </c>
      <c r="E347" s="21"/>
      <c r="F347" s="21"/>
      <c r="G347" s="7">
        <v>5000</v>
      </c>
      <c r="H347" s="7">
        <v>5000</v>
      </c>
      <c r="I347" s="7">
        <v>5000</v>
      </c>
      <c r="J347" s="7">
        <v>0</v>
      </c>
      <c r="K347" s="7">
        <v>5000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  <c r="CZ347" s="64"/>
      <c r="DA347" s="64"/>
      <c r="DB347" s="64"/>
      <c r="DC347" s="64"/>
      <c r="DD347" s="64"/>
      <c r="DE347" s="64"/>
      <c r="DF347" s="64"/>
      <c r="DG347" s="64"/>
      <c r="DH347" s="64"/>
      <c r="DI347" s="64"/>
      <c r="DJ347" s="64"/>
      <c r="DK347" s="64"/>
      <c r="DL347" s="64"/>
      <c r="DM347" s="64"/>
      <c r="DN347" s="64"/>
      <c r="DO347" s="64"/>
      <c r="DP347" s="64"/>
      <c r="DQ347" s="64"/>
      <c r="DR347" s="64"/>
      <c r="DS347" s="64"/>
      <c r="DT347" s="64"/>
      <c r="DU347" s="64"/>
      <c r="DV347" s="64"/>
      <c r="DW347" s="64"/>
      <c r="DX347" s="64"/>
      <c r="DY347" s="64"/>
      <c r="DZ347" s="64"/>
      <c r="EA347" s="64"/>
      <c r="EB347" s="64"/>
      <c r="EC347" s="64"/>
      <c r="ED347" s="64"/>
      <c r="EE347" s="64"/>
      <c r="EF347" s="64"/>
      <c r="EG347" s="64"/>
      <c r="EH347" s="64"/>
      <c r="EI347" s="64"/>
      <c r="EJ347" s="64"/>
      <c r="EK347" s="64"/>
      <c r="EL347" s="64"/>
      <c r="EM347" s="64"/>
      <c r="EN347" s="64"/>
    </row>
    <row r="348" spans="1:144" s="18" customFormat="1" ht="18" customHeight="1" hidden="1">
      <c r="A348" s="19"/>
      <c r="B348" s="20">
        <v>85154</v>
      </c>
      <c r="C348" s="20"/>
      <c r="D348" s="21" t="s">
        <v>207</v>
      </c>
      <c r="E348" s="21">
        <f>SUM(E349:E370)</f>
        <v>0</v>
      </c>
      <c r="F348" s="21">
        <f>SUM(F349:F370)</f>
        <v>0</v>
      </c>
      <c r="G348" s="7">
        <f aca="true" t="shared" si="44" ref="G348:T348">SUM(G349:G370)</f>
        <v>123650</v>
      </c>
      <c r="H348" s="30">
        <f t="shared" si="44"/>
        <v>123650</v>
      </c>
      <c r="I348" s="30">
        <f t="shared" si="44"/>
        <v>120550</v>
      </c>
      <c r="J348" s="30">
        <f t="shared" si="44"/>
        <v>49974</v>
      </c>
      <c r="K348" s="30">
        <f t="shared" si="44"/>
        <v>70576</v>
      </c>
      <c r="L348" s="30">
        <f t="shared" si="44"/>
        <v>300</v>
      </c>
      <c r="M348" s="30">
        <f t="shared" si="44"/>
        <v>2800</v>
      </c>
      <c r="N348" s="30">
        <f t="shared" si="44"/>
        <v>0</v>
      </c>
      <c r="O348" s="30">
        <f t="shared" si="44"/>
        <v>0</v>
      </c>
      <c r="P348" s="30">
        <f t="shared" si="44"/>
        <v>0</v>
      </c>
      <c r="Q348" s="30">
        <f t="shared" si="44"/>
        <v>0</v>
      </c>
      <c r="R348" s="30">
        <f t="shared" si="44"/>
        <v>0</v>
      </c>
      <c r="S348" s="30">
        <f t="shared" si="44"/>
        <v>0</v>
      </c>
      <c r="T348" s="30">
        <f t="shared" si="44"/>
        <v>0</v>
      </c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  <c r="CZ348" s="64"/>
      <c r="DA348" s="64"/>
      <c r="DB348" s="64"/>
      <c r="DC348" s="64"/>
      <c r="DD348" s="64"/>
      <c r="DE348" s="64"/>
      <c r="DF348" s="64"/>
      <c r="DG348" s="64"/>
      <c r="DH348" s="64"/>
      <c r="DI348" s="64"/>
      <c r="DJ348" s="64"/>
      <c r="DK348" s="64"/>
      <c r="DL348" s="64"/>
      <c r="DM348" s="64"/>
      <c r="DN348" s="64"/>
      <c r="DO348" s="64"/>
      <c r="DP348" s="64"/>
      <c r="DQ348" s="64"/>
      <c r="DR348" s="64"/>
      <c r="DS348" s="64"/>
      <c r="DT348" s="64"/>
      <c r="DU348" s="64"/>
      <c r="DV348" s="64"/>
      <c r="DW348" s="64"/>
      <c r="DX348" s="64"/>
      <c r="DY348" s="64"/>
      <c r="DZ348" s="64"/>
      <c r="EA348" s="64"/>
      <c r="EB348" s="64"/>
      <c r="EC348" s="64"/>
      <c r="ED348" s="64"/>
      <c r="EE348" s="64"/>
      <c r="EF348" s="64"/>
      <c r="EG348" s="64"/>
      <c r="EH348" s="64"/>
      <c r="EI348" s="64"/>
      <c r="EJ348" s="64"/>
      <c r="EK348" s="64"/>
      <c r="EL348" s="64"/>
      <c r="EM348" s="64"/>
      <c r="EN348" s="64"/>
    </row>
    <row r="349" spans="1:144" s="18" customFormat="1" ht="39" customHeight="1" hidden="1">
      <c r="A349" s="19"/>
      <c r="B349" s="20"/>
      <c r="C349" s="20" t="s">
        <v>203</v>
      </c>
      <c r="D349" s="21" t="s">
        <v>208</v>
      </c>
      <c r="E349" s="21"/>
      <c r="F349" s="21"/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  <c r="CZ349" s="64"/>
      <c r="DA349" s="64"/>
      <c r="DB349" s="64"/>
      <c r="DC349" s="64"/>
      <c r="DD349" s="64"/>
      <c r="DE349" s="64"/>
      <c r="DF349" s="64"/>
      <c r="DG349" s="64"/>
      <c r="DH349" s="64"/>
      <c r="DI349" s="64"/>
      <c r="DJ349" s="64"/>
      <c r="DK349" s="64"/>
      <c r="DL349" s="64"/>
      <c r="DM349" s="64"/>
      <c r="DN349" s="64"/>
      <c r="DO349" s="64"/>
      <c r="DP349" s="64"/>
      <c r="DQ349" s="64"/>
      <c r="DR349" s="64"/>
      <c r="DS349" s="64"/>
      <c r="DT349" s="64"/>
      <c r="DU349" s="64"/>
      <c r="DV349" s="64"/>
      <c r="DW349" s="64"/>
      <c r="DX349" s="64"/>
      <c r="DY349" s="64"/>
      <c r="DZ349" s="64"/>
      <c r="EA349" s="64"/>
      <c r="EB349" s="64"/>
      <c r="EC349" s="64"/>
      <c r="ED349" s="64"/>
      <c r="EE349" s="64"/>
      <c r="EF349" s="64"/>
      <c r="EG349" s="64"/>
      <c r="EH349" s="64"/>
      <c r="EI349" s="64"/>
      <c r="EJ349" s="64"/>
      <c r="EK349" s="64"/>
      <c r="EL349" s="64"/>
      <c r="EM349" s="64"/>
      <c r="EN349" s="64"/>
    </row>
    <row r="350" spans="1:144" s="18" customFormat="1" ht="52.5" customHeight="1" hidden="1">
      <c r="A350" s="19"/>
      <c r="B350" s="20"/>
      <c r="C350" s="20">
        <v>2330</v>
      </c>
      <c r="D350" s="21" t="s">
        <v>297</v>
      </c>
      <c r="E350" s="21"/>
      <c r="F350" s="21"/>
      <c r="G350" s="7">
        <v>300</v>
      </c>
      <c r="H350" s="7">
        <v>300</v>
      </c>
      <c r="I350" s="7">
        <v>0</v>
      </c>
      <c r="J350" s="7">
        <v>0</v>
      </c>
      <c r="K350" s="7">
        <v>0</v>
      </c>
      <c r="L350" s="7">
        <v>300</v>
      </c>
      <c r="M350" s="61">
        <v>0</v>
      </c>
      <c r="N350" s="61">
        <v>0</v>
      </c>
      <c r="O350" s="61">
        <v>0</v>
      </c>
      <c r="P350" s="61">
        <v>0</v>
      </c>
      <c r="Q350" s="61">
        <v>0</v>
      </c>
      <c r="R350" s="61">
        <v>0</v>
      </c>
      <c r="S350" s="61">
        <v>0</v>
      </c>
      <c r="T350" s="7">
        <v>0</v>
      </c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  <c r="CZ350" s="64"/>
      <c r="DA350" s="64"/>
      <c r="DB350" s="64"/>
      <c r="DC350" s="64"/>
      <c r="DD350" s="64"/>
      <c r="DE350" s="64"/>
      <c r="DF350" s="64"/>
      <c r="DG350" s="64"/>
      <c r="DH350" s="64"/>
      <c r="DI350" s="64"/>
      <c r="DJ350" s="64"/>
      <c r="DK350" s="64"/>
      <c r="DL350" s="64"/>
      <c r="DM350" s="64"/>
      <c r="DN350" s="64"/>
      <c r="DO350" s="64"/>
      <c r="DP350" s="64"/>
      <c r="DQ350" s="64"/>
      <c r="DR350" s="64"/>
      <c r="DS350" s="64"/>
      <c r="DT350" s="64"/>
      <c r="DU350" s="64"/>
      <c r="DV350" s="64"/>
      <c r="DW350" s="64"/>
      <c r="DX350" s="64"/>
      <c r="DY350" s="64"/>
      <c r="DZ350" s="64"/>
      <c r="EA350" s="64"/>
      <c r="EB350" s="64"/>
      <c r="EC350" s="64"/>
      <c r="ED350" s="64"/>
      <c r="EE350" s="64"/>
      <c r="EF350" s="64"/>
      <c r="EG350" s="64"/>
      <c r="EH350" s="64"/>
      <c r="EI350" s="64"/>
      <c r="EJ350" s="64"/>
      <c r="EK350" s="64"/>
      <c r="EL350" s="64"/>
      <c r="EM350" s="64"/>
      <c r="EN350" s="64"/>
    </row>
    <row r="351" spans="1:144" s="18" customFormat="1" ht="25.5" customHeight="1" hidden="1">
      <c r="A351" s="19"/>
      <c r="B351" s="20"/>
      <c r="C351" s="20">
        <v>3040</v>
      </c>
      <c r="D351" s="21" t="s">
        <v>396</v>
      </c>
      <c r="E351" s="21"/>
      <c r="F351" s="21"/>
      <c r="G351" s="7">
        <v>2800</v>
      </c>
      <c r="H351" s="7">
        <v>2800</v>
      </c>
      <c r="I351" s="7">
        <v>0</v>
      </c>
      <c r="J351" s="7">
        <v>0</v>
      </c>
      <c r="K351" s="7">
        <v>0</v>
      </c>
      <c r="L351" s="7">
        <v>0</v>
      </c>
      <c r="M351" s="61">
        <v>2800</v>
      </c>
      <c r="N351" s="61">
        <v>0</v>
      </c>
      <c r="O351" s="61">
        <v>0</v>
      </c>
      <c r="P351" s="61">
        <v>0</v>
      </c>
      <c r="Q351" s="61">
        <v>0</v>
      </c>
      <c r="R351" s="61">
        <v>0</v>
      </c>
      <c r="S351" s="61">
        <v>0</v>
      </c>
      <c r="T351" s="7">
        <v>0</v>
      </c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  <c r="CZ351" s="64"/>
      <c r="DA351" s="64"/>
      <c r="DB351" s="64"/>
      <c r="DC351" s="64"/>
      <c r="DD351" s="64"/>
      <c r="DE351" s="64"/>
      <c r="DF351" s="64"/>
      <c r="DG351" s="64"/>
      <c r="DH351" s="64"/>
      <c r="DI351" s="64"/>
      <c r="DJ351" s="64"/>
      <c r="DK351" s="64"/>
      <c r="DL351" s="64"/>
      <c r="DM351" s="64"/>
      <c r="DN351" s="64"/>
      <c r="DO351" s="64"/>
      <c r="DP351" s="64"/>
      <c r="DQ351" s="64"/>
      <c r="DR351" s="64"/>
      <c r="DS351" s="64"/>
      <c r="DT351" s="64"/>
      <c r="DU351" s="64"/>
      <c r="DV351" s="64"/>
      <c r="DW351" s="64"/>
      <c r="DX351" s="64"/>
      <c r="DY351" s="64"/>
      <c r="DZ351" s="64"/>
      <c r="EA351" s="64"/>
      <c r="EB351" s="64"/>
      <c r="EC351" s="64"/>
      <c r="ED351" s="64"/>
      <c r="EE351" s="64"/>
      <c r="EF351" s="64"/>
      <c r="EG351" s="64"/>
      <c r="EH351" s="64"/>
      <c r="EI351" s="64"/>
      <c r="EJ351" s="64"/>
      <c r="EK351" s="64"/>
      <c r="EL351" s="64"/>
      <c r="EM351" s="64"/>
      <c r="EN351" s="64"/>
    </row>
    <row r="352" spans="1:144" s="18" customFormat="1" ht="18" customHeight="1" hidden="1">
      <c r="A352" s="19"/>
      <c r="B352" s="20"/>
      <c r="C352" s="20">
        <v>4010</v>
      </c>
      <c r="D352" s="21" t="s">
        <v>150</v>
      </c>
      <c r="E352" s="21"/>
      <c r="F352" s="21"/>
      <c r="G352" s="7">
        <v>15356</v>
      </c>
      <c r="H352" s="7">
        <v>15356</v>
      </c>
      <c r="I352" s="7">
        <v>15356</v>
      </c>
      <c r="J352" s="7">
        <v>15356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  <c r="CZ352" s="64"/>
      <c r="DA352" s="64"/>
      <c r="DB352" s="64"/>
      <c r="DC352" s="64"/>
      <c r="DD352" s="64"/>
      <c r="DE352" s="64"/>
      <c r="DF352" s="64"/>
      <c r="DG352" s="64"/>
      <c r="DH352" s="64"/>
      <c r="DI352" s="64"/>
      <c r="DJ352" s="64"/>
      <c r="DK352" s="64"/>
      <c r="DL352" s="64"/>
      <c r="DM352" s="64"/>
      <c r="DN352" s="64"/>
      <c r="DO352" s="64"/>
      <c r="DP352" s="64"/>
      <c r="DQ352" s="64"/>
      <c r="DR352" s="64"/>
      <c r="DS352" s="64"/>
      <c r="DT352" s="64"/>
      <c r="DU352" s="64"/>
      <c r="DV352" s="64"/>
      <c r="DW352" s="64"/>
      <c r="DX352" s="64"/>
      <c r="DY352" s="64"/>
      <c r="DZ352" s="64"/>
      <c r="EA352" s="64"/>
      <c r="EB352" s="64"/>
      <c r="EC352" s="64"/>
      <c r="ED352" s="64"/>
      <c r="EE352" s="64"/>
      <c r="EF352" s="64"/>
      <c r="EG352" s="64"/>
      <c r="EH352" s="64"/>
      <c r="EI352" s="64"/>
      <c r="EJ352" s="64"/>
      <c r="EK352" s="64"/>
      <c r="EL352" s="64"/>
      <c r="EM352" s="64"/>
      <c r="EN352" s="64"/>
    </row>
    <row r="353" spans="1:144" s="18" customFormat="1" ht="18" customHeight="1" hidden="1">
      <c r="A353" s="19"/>
      <c r="B353" s="20"/>
      <c r="C353" s="20">
        <v>4040</v>
      </c>
      <c r="D353" s="21" t="s">
        <v>151</v>
      </c>
      <c r="E353" s="21"/>
      <c r="F353" s="21"/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  <c r="CZ353" s="64"/>
      <c r="DA353" s="64"/>
      <c r="DB353" s="64"/>
      <c r="DC353" s="64"/>
      <c r="DD353" s="64"/>
      <c r="DE353" s="64"/>
      <c r="DF353" s="64"/>
      <c r="DG353" s="64"/>
      <c r="DH353" s="64"/>
      <c r="DI353" s="64"/>
      <c r="DJ353" s="64"/>
      <c r="DK353" s="64"/>
      <c r="DL353" s="64"/>
      <c r="DM353" s="64"/>
      <c r="DN353" s="64"/>
      <c r="DO353" s="64"/>
      <c r="DP353" s="64"/>
      <c r="DQ353" s="64"/>
      <c r="DR353" s="64"/>
      <c r="DS353" s="64"/>
      <c r="DT353" s="64"/>
      <c r="DU353" s="64"/>
      <c r="DV353" s="64"/>
      <c r="DW353" s="64"/>
      <c r="DX353" s="64"/>
      <c r="DY353" s="64"/>
      <c r="DZ353" s="64"/>
      <c r="EA353" s="64"/>
      <c r="EB353" s="64"/>
      <c r="EC353" s="64"/>
      <c r="ED353" s="64"/>
      <c r="EE353" s="64"/>
      <c r="EF353" s="64"/>
      <c r="EG353" s="64"/>
      <c r="EH353" s="64"/>
      <c r="EI353" s="64"/>
      <c r="EJ353" s="64"/>
      <c r="EK353" s="64"/>
      <c r="EL353" s="64"/>
      <c r="EM353" s="64"/>
      <c r="EN353" s="64"/>
    </row>
    <row r="354" spans="1:144" s="18" customFormat="1" ht="18" customHeight="1" hidden="1">
      <c r="A354" s="19"/>
      <c r="B354" s="20"/>
      <c r="C354" s="20">
        <v>4110</v>
      </c>
      <c r="D354" s="21" t="s">
        <v>119</v>
      </c>
      <c r="E354" s="21"/>
      <c r="F354" s="21"/>
      <c r="G354" s="7">
        <v>3900</v>
      </c>
      <c r="H354" s="7">
        <v>3900</v>
      </c>
      <c r="I354" s="7">
        <v>3900</v>
      </c>
      <c r="J354" s="7">
        <v>3900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  <c r="CZ354" s="64"/>
      <c r="DA354" s="64"/>
      <c r="DB354" s="64"/>
      <c r="DC354" s="64"/>
      <c r="DD354" s="64"/>
      <c r="DE354" s="64"/>
      <c r="DF354" s="64"/>
      <c r="DG354" s="64"/>
      <c r="DH354" s="64"/>
      <c r="DI354" s="64"/>
      <c r="DJ354" s="64"/>
      <c r="DK354" s="64"/>
      <c r="DL354" s="64"/>
      <c r="DM354" s="64"/>
      <c r="DN354" s="64"/>
      <c r="DO354" s="64"/>
      <c r="DP354" s="64"/>
      <c r="DQ354" s="64"/>
      <c r="DR354" s="64"/>
      <c r="DS354" s="64"/>
      <c r="DT354" s="64"/>
      <c r="DU354" s="64"/>
      <c r="DV354" s="64"/>
      <c r="DW354" s="64"/>
      <c r="DX354" s="64"/>
      <c r="DY354" s="64"/>
      <c r="DZ354" s="64"/>
      <c r="EA354" s="64"/>
      <c r="EB354" s="64"/>
      <c r="EC354" s="64"/>
      <c r="ED354" s="64"/>
      <c r="EE354" s="64"/>
      <c r="EF354" s="64"/>
      <c r="EG354" s="64"/>
      <c r="EH354" s="64"/>
      <c r="EI354" s="64"/>
      <c r="EJ354" s="64"/>
      <c r="EK354" s="64"/>
      <c r="EL354" s="64"/>
      <c r="EM354" s="64"/>
      <c r="EN354" s="64"/>
    </row>
    <row r="355" spans="1:144" s="18" customFormat="1" ht="18" customHeight="1" hidden="1">
      <c r="A355" s="19"/>
      <c r="B355" s="20"/>
      <c r="C355" s="20">
        <v>4120</v>
      </c>
      <c r="D355" s="21" t="s">
        <v>152</v>
      </c>
      <c r="E355" s="21"/>
      <c r="F355" s="21"/>
      <c r="G355" s="7">
        <v>368</v>
      </c>
      <c r="H355" s="7">
        <v>368</v>
      </c>
      <c r="I355" s="7">
        <v>368</v>
      </c>
      <c r="J355" s="7">
        <v>368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  <c r="CZ355" s="64"/>
      <c r="DA355" s="64"/>
      <c r="DB355" s="64"/>
      <c r="DC355" s="64"/>
      <c r="DD355" s="64"/>
      <c r="DE355" s="64"/>
      <c r="DF355" s="64"/>
      <c r="DG355" s="64"/>
      <c r="DH355" s="64"/>
      <c r="DI355" s="64"/>
      <c r="DJ355" s="64"/>
      <c r="DK355" s="64"/>
      <c r="DL355" s="64"/>
      <c r="DM355" s="64"/>
      <c r="DN355" s="64"/>
      <c r="DO355" s="64"/>
      <c r="DP355" s="64"/>
      <c r="DQ355" s="64"/>
      <c r="DR355" s="64"/>
      <c r="DS355" s="64"/>
      <c r="DT355" s="64"/>
      <c r="DU355" s="64"/>
      <c r="DV355" s="64"/>
      <c r="DW355" s="64"/>
      <c r="DX355" s="64"/>
      <c r="DY355" s="64"/>
      <c r="DZ355" s="64"/>
      <c r="EA355" s="64"/>
      <c r="EB355" s="64"/>
      <c r="EC355" s="64"/>
      <c r="ED355" s="64"/>
      <c r="EE355" s="64"/>
      <c r="EF355" s="64"/>
      <c r="EG355" s="64"/>
      <c r="EH355" s="64"/>
      <c r="EI355" s="64"/>
      <c r="EJ355" s="64"/>
      <c r="EK355" s="64"/>
      <c r="EL355" s="64"/>
      <c r="EM355" s="64"/>
      <c r="EN355" s="64"/>
    </row>
    <row r="356" spans="1:144" s="18" customFormat="1" ht="18" customHeight="1" hidden="1">
      <c r="A356" s="19"/>
      <c r="B356" s="20"/>
      <c r="C356" s="20" t="s">
        <v>116</v>
      </c>
      <c r="D356" s="21" t="s">
        <v>120</v>
      </c>
      <c r="E356" s="21"/>
      <c r="F356" s="21"/>
      <c r="G356" s="7">
        <v>30350</v>
      </c>
      <c r="H356" s="7">
        <v>30350</v>
      </c>
      <c r="I356" s="7">
        <v>30350</v>
      </c>
      <c r="J356" s="7">
        <v>30350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  <c r="CZ356" s="64"/>
      <c r="DA356" s="64"/>
      <c r="DB356" s="64"/>
      <c r="DC356" s="64"/>
      <c r="DD356" s="64"/>
      <c r="DE356" s="64"/>
      <c r="DF356" s="64"/>
      <c r="DG356" s="64"/>
      <c r="DH356" s="64"/>
      <c r="DI356" s="64"/>
      <c r="DJ356" s="64"/>
      <c r="DK356" s="64"/>
      <c r="DL356" s="64"/>
      <c r="DM356" s="64"/>
      <c r="DN356" s="64"/>
      <c r="DO356" s="64"/>
      <c r="DP356" s="64"/>
      <c r="DQ356" s="64"/>
      <c r="DR356" s="64"/>
      <c r="DS356" s="64"/>
      <c r="DT356" s="64"/>
      <c r="DU356" s="64"/>
      <c r="DV356" s="64"/>
      <c r="DW356" s="64"/>
      <c r="DX356" s="64"/>
      <c r="DY356" s="64"/>
      <c r="DZ356" s="64"/>
      <c r="EA356" s="64"/>
      <c r="EB356" s="64"/>
      <c r="EC356" s="64"/>
      <c r="ED356" s="64"/>
      <c r="EE356" s="64"/>
      <c r="EF356" s="64"/>
      <c r="EG356" s="64"/>
      <c r="EH356" s="64"/>
      <c r="EI356" s="64"/>
      <c r="EJ356" s="64"/>
      <c r="EK356" s="64"/>
      <c r="EL356" s="64"/>
      <c r="EM356" s="64"/>
      <c r="EN356" s="64"/>
    </row>
    <row r="357" spans="1:144" s="18" customFormat="1" ht="18" customHeight="1" hidden="1">
      <c r="A357" s="19"/>
      <c r="B357" s="20"/>
      <c r="C357" s="20">
        <v>4210</v>
      </c>
      <c r="D357" s="21" t="s">
        <v>121</v>
      </c>
      <c r="E357" s="21"/>
      <c r="F357" s="21"/>
      <c r="G357" s="7">
        <v>34332</v>
      </c>
      <c r="H357" s="7">
        <v>34332</v>
      </c>
      <c r="I357" s="7">
        <v>34332</v>
      </c>
      <c r="J357" s="7">
        <v>0</v>
      </c>
      <c r="K357" s="7">
        <v>34332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  <c r="CZ357" s="64"/>
      <c r="DA357" s="64"/>
      <c r="DB357" s="64"/>
      <c r="DC357" s="64"/>
      <c r="DD357" s="64"/>
      <c r="DE357" s="64"/>
      <c r="DF357" s="64"/>
      <c r="DG357" s="64"/>
      <c r="DH357" s="64"/>
      <c r="DI357" s="64"/>
      <c r="DJ357" s="64"/>
      <c r="DK357" s="64"/>
      <c r="DL357" s="64"/>
      <c r="DM357" s="64"/>
      <c r="DN357" s="64"/>
      <c r="DO357" s="64"/>
      <c r="DP357" s="64"/>
      <c r="DQ357" s="64"/>
      <c r="DR357" s="64"/>
      <c r="DS357" s="64"/>
      <c r="DT357" s="64"/>
      <c r="DU357" s="64"/>
      <c r="DV357" s="64"/>
      <c r="DW357" s="64"/>
      <c r="DX357" s="64"/>
      <c r="DY357" s="64"/>
      <c r="DZ357" s="64"/>
      <c r="EA357" s="64"/>
      <c r="EB357" s="64"/>
      <c r="EC357" s="64"/>
      <c r="ED357" s="64"/>
      <c r="EE357" s="64"/>
      <c r="EF357" s="64"/>
      <c r="EG357" s="64"/>
      <c r="EH357" s="64"/>
      <c r="EI357" s="64"/>
      <c r="EJ357" s="64"/>
      <c r="EK357" s="64"/>
      <c r="EL357" s="64"/>
      <c r="EM357" s="64"/>
      <c r="EN357" s="64"/>
    </row>
    <row r="358" spans="1:144" s="18" customFormat="1" ht="18" customHeight="1" hidden="1">
      <c r="A358" s="19"/>
      <c r="B358" s="20"/>
      <c r="C358" s="20">
        <v>4220</v>
      </c>
      <c r="D358" s="21" t="s">
        <v>193</v>
      </c>
      <c r="E358" s="21"/>
      <c r="F358" s="21"/>
      <c r="G358" s="7">
        <v>6800</v>
      </c>
      <c r="H358" s="7">
        <v>6800</v>
      </c>
      <c r="I358" s="7">
        <v>6800</v>
      </c>
      <c r="J358" s="7">
        <v>0</v>
      </c>
      <c r="K358" s="7">
        <v>6800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  <c r="CZ358" s="64"/>
      <c r="DA358" s="64"/>
      <c r="DB358" s="64"/>
      <c r="DC358" s="64"/>
      <c r="DD358" s="64"/>
      <c r="DE358" s="64"/>
      <c r="DF358" s="64"/>
      <c r="DG358" s="64"/>
      <c r="DH358" s="64"/>
      <c r="DI358" s="64"/>
      <c r="DJ358" s="64"/>
      <c r="DK358" s="64"/>
      <c r="DL358" s="64"/>
      <c r="DM358" s="64"/>
      <c r="DN358" s="64"/>
      <c r="DO358" s="64"/>
      <c r="DP358" s="64"/>
      <c r="DQ358" s="64"/>
      <c r="DR358" s="64"/>
      <c r="DS358" s="64"/>
      <c r="DT358" s="64"/>
      <c r="DU358" s="64"/>
      <c r="DV358" s="64"/>
      <c r="DW358" s="64"/>
      <c r="DX358" s="64"/>
      <c r="DY358" s="64"/>
      <c r="DZ358" s="64"/>
      <c r="EA358" s="64"/>
      <c r="EB358" s="64"/>
      <c r="EC358" s="64"/>
      <c r="ED358" s="64"/>
      <c r="EE358" s="64"/>
      <c r="EF358" s="64"/>
      <c r="EG358" s="64"/>
      <c r="EH358" s="64"/>
      <c r="EI358" s="64"/>
      <c r="EJ358" s="64"/>
      <c r="EK358" s="64"/>
      <c r="EL358" s="64"/>
      <c r="EM358" s="64"/>
      <c r="EN358" s="64"/>
    </row>
    <row r="359" spans="1:144" s="18" customFormat="1" ht="27" customHeight="1" hidden="1">
      <c r="A359" s="19"/>
      <c r="B359" s="20"/>
      <c r="C359" s="20" t="s">
        <v>142</v>
      </c>
      <c r="D359" s="21" t="s">
        <v>194</v>
      </c>
      <c r="E359" s="21"/>
      <c r="F359" s="21"/>
      <c r="G359" s="7">
        <v>800</v>
      </c>
      <c r="H359" s="7">
        <v>800</v>
      </c>
      <c r="I359" s="7">
        <v>800</v>
      </c>
      <c r="J359" s="7">
        <v>0</v>
      </c>
      <c r="K359" s="7">
        <v>800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  <c r="CZ359" s="64"/>
      <c r="DA359" s="64"/>
      <c r="DB359" s="64"/>
      <c r="DC359" s="64"/>
      <c r="DD359" s="64"/>
      <c r="DE359" s="64"/>
      <c r="DF359" s="64"/>
      <c r="DG359" s="64"/>
      <c r="DH359" s="64"/>
      <c r="DI359" s="64"/>
      <c r="DJ359" s="64"/>
      <c r="DK359" s="64"/>
      <c r="DL359" s="64"/>
      <c r="DM359" s="64"/>
      <c r="DN359" s="64"/>
      <c r="DO359" s="64"/>
      <c r="DP359" s="64"/>
      <c r="DQ359" s="64"/>
      <c r="DR359" s="64"/>
      <c r="DS359" s="64"/>
      <c r="DT359" s="64"/>
      <c r="DU359" s="64"/>
      <c r="DV359" s="64"/>
      <c r="DW359" s="64"/>
      <c r="DX359" s="64"/>
      <c r="DY359" s="64"/>
      <c r="DZ359" s="64"/>
      <c r="EA359" s="64"/>
      <c r="EB359" s="64"/>
      <c r="EC359" s="64"/>
      <c r="ED359" s="64"/>
      <c r="EE359" s="64"/>
      <c r="EF359" s="64"/>
      <c r="EG359" s="64"/>
      <c r="EH359" s="64"/>
      <c r="EI359" s="64"/>
      <c r="EJ359" s="64"/>
      <c r="EK359" s="64"/>
      <c r="EL359" s="64"/>
      <c r="EM359" s="64"/>
      <c r="EN359" s="64"/>
    </row>
    <row r="360" spans="1:144" s="18" customFormat="1" ht="18" customHeight="1" hidden="1">
      <c r="A360" s="19"/>
      <c r="B360" s="20"/>
      <c r="C360" s="20" t="s">
        <v>126</v>
      </c>
      <c r="D360" s="21" t="s">
        <v>129</v>
      </c>
      <c r="E360" s="21"/>
      <c r="F360" s="21"/>
      <c r="G360" s="7">
        <v>300</v>
      </c>
      <c r="H360" s="7">
        <v>300</v>
      </c>
      <c r="I360" s="7">
        <v>300</v>
      </c>
      <c r="J360" s="7">
        <v>0</v>
      </c>
      <c r="K360" s="7">
        <v>300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  <c r="CZ360" s="64"/>
      <c r="DA360" s="64"/>
      <c r="DB360" s="64"/>
      <c r="DC360" s="64"/>
      <c r="DD360" s="64"/>
      <c r="DE360" s="64"/>
      <c r="DF360" s="64"/>
      <c r="DG360" s="64"/>
      <c r="DH360" s="64"/>
      <c r="DI360" s="64"/>
      <c r="DJ360" s="64"/>
      <c r="DK360" s="64"/>
      <c r="DL360" s="64"/>
      <c r="DM360" s="64"/>
      <c r="DN360" s="64"/>
      <c r="DO360" s="64"/>
      <c r="DP360" s="64"/>
      <c r="DQ360" s="64"/>
      <c r="DR360" s="64"/>
      <c r="DS360" s="64"/>
      <c r="DT360" s="64"/>
      <c r="DU360" s="64"/>
      <c r="DV360" s="64"/>
      <c r="DW360" s="64"/>
      <c r="DX360" s="64"/>
      <c r="DY360" s="64"/>
      <c r="DZ360" s="64"/>
      <c r="EA360" s="64"/>
      <c r="EB360" s="64"/>
      <c r="EC360" s="64"/>
      <c r="ED360" s="64"/>
      <c r="EE360" s="64"/>
      <c r="EF360" s="64"/>
      <c r="EG360" s="64"/>
      <c r="EH360" s="64"/>
      <c r="EI360" s="64"/>
      <c r="EJ360" s="64"/>
      <c r="EK360" s="64"/>
      <c r="EL360" s="64"/>
      <c r="EM360" s="64"/>
      <c r="EN360" s="64"/>
    </row>
    <row r="361" spans="1:144" s="18" customFormat="1" ht="18" customHeight="1" hidden="1">
      <c r="A361" s="19"/>
      <c r="B361" s="20"/>
      <c r="C361" s="20">
        <v>4270</v>
      </c>
      <c r="D361" s="21" t="s">
        <v>122</v>
      </c>
      <c r="E361" s="21"/>
      <c r="F361" s="21"/>
      <c r="G361" s="7">
        <v>300</v>
      </c>
      <c r="H361" s="7">
        <v>300</v>
      </c>
      <c r="I361" s="7">
        <v>300</v>
      </c>
      <c r="J361" s="7">
        <v>0</v>
      </c>
      <c r="K361" s="7">
        <v>300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  <c r="BF361" s="64"/>
      <c r="BG361" s="64"/>
      <c r="BH361" s="64"/>
      <c r="BI361" s="64"/>
      <c r="BJ361" s="64"/>
      <c r="BK361" s="64"/>
      <c r="BL361" s="64"/>
      <c r="BM361" s="64"/>
      <c r="BN361" s="64"/>
      <c r="BO361" s="64"/>
      <c r="BP361" s="64"/>
      <c r="BQ361" s="64"/>
      <c r="BR361" s="64"/>
      <c r="BS361" s="64"/>
      <c r="BT361" s="64"/>
      <c r="BU361" s="64"/>
      <c r="BV361" s="64"/>
      <c r="BW361" s="64"/>
      <c r="BX361" s="64"/>
      <c r="BY361" s="64"/>
      <c r="BZ361" s="64"/>
      <c r="CA361" s="64"/>
      <c r="CB361" s="64"/>
      <c r="CC361" s="64"/>
      <c r="CD361" s="64"/>
      <c r="CE361" s="64"/>
      <c r="CF361" s="64"/>
      <c r="CG361" s="64"/>
      <c r="CH361" s="64"/>
      <c r="CI361" s="64"/>
      <c r="CJ361" s="64"/>
      <c r="CK361" s="64"/>
      <c r="CL361" s="64"/>
      <c r="CM361" s="64"/>
      <c r="CN361" s="64"/>
      <c r="CO361" s="64"/>
      <c r="CP361" s="64"/>
      <c r="CQ361" s="64"/>
      <c r="CR361" s="64"/>
      <c r="CS361" s="64"/>
      <c r="CT361" s="64"/>
      <c r="CU361" s="64"/>
      <c r="CV361" s="64"/>
      <c r="CW361" s="64"/>
      <c r="CX361" s="64"/>
      <c r="CY361" s="64"/>
      <c r="CZ361" s="64"/>
      <c r="DA361" s="64"/>
      <c r="DB361" s="64"/>
      <c r="DC361" s="64"/>
      <c r="DD361" s="64"/>
      <c r="DE361" s="64"/>
      <c r="DF361" s="64"/>
      <c r="DG361" s="64"/>
      <c r="DH361" s="64"/>
      <c r="DI361" s="64"/>
      <c r="DJ361" s="64"/>
      <c r="DK361" s="64"/>
      <c r="DL361" s="64"/>
      <c r="DM361" s="64"/>
      <c r="DN361" s="64"/>
      <c r="DO361" s="64"/>
      <c r="DP361" s="64"/>
      <c r="DQ361" s="64"/>
      <c r="DR361" s="64"/>
      <c r="DS361" s="64"/>
      <c r="DT361" s="64"/>
      <c r="DU361" s="64"/>
      <c r="DV361" s="64"/>
      <c r="DW361" s="64"/>
      <c r="DX361" s="64"/>
      <c r="DY361" s="64"/>
      <c r="DZ361" s="64"/>
      <c r="EA361" s="64"/>
      <c r="EB361" s="64"/>
      <c r="EC361" s="64"/>
      <c r="ED361" s="64"/>
      <c r="EE361" s="64"/>
      <c r="EF361" s="64"/>
      <c r="EG361" s="64"/>
      <c r="EH361" s="64"/>
      <c r="EI361" s="64"/>
      <c r="EJ361" s="64"/>
      <c r="EK361" s="64"/>
      <c r="EL361" s="64"/>
      <c r="EM361" s="64"/>
      <c r="EN361" s="64"/>
    </row>
    <row r="362" spans="1:144" s="18" customFormat="1" ht="18" customHeight="1" hidden="1">
      <c r="A362" s="19"/>
      <c r="B362" s="20"/>
      <c r="C362" s="20">
        <v>4280</v>
      </c>
      <c r="D362" s="21" t="s">
        <v>153</v>
      </c>
      <c r="E362" s="21"/>
      <c r="F362" s="21"/>
      <c r="G362" s="7">
        <v>30</v>
      </c>
      <c r="H362" s="7">
        <v>30</v>
      </c>
      <c r="I362" s="7">
        <v>30</v>
      </c>
      <c r="J362" s="7">
        <v>0</v>
      </c>
      <c r="K362" s="7">
        <v>30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  <c r="BH362" s="64"/>
      <c r="BI362" s="64"/>
      <c r="BJ362" s="64"/>
      <c r="BK362" s="64"/>
      <c r="BL362" s="64"/>
      <c r="BM362" s="64"/>
      <c r="BN362" s="64"/>
      <c r="BO362" s="64"/>
      <c r="BP362" s="64"/>
      <c r="BQ362" s="64"/>
      <c r="BR362" s="64"/>
      <c r="BS362" s="64"/>
      <c r="BT362" s="64"/>
      <c r="BU362" s="64"/>
      <c r="BV362" s="64"/>
      <c r="BW362" s="64"/>
      <c r="BX362" s="64"/>
      <c r="BY362" s="64"/>
      <c r="BZ362" s="64"/>
      <c r="CA362" s="64"/>
      <c r="CB362" s="64"/>
      <c r="CC362" s="64"/>
      <c r="CD362" s="64"/>
      <c r="CE362" s="64"/>
      <c r="CF362" s="64"/>
      <c r="CG362" s="64"/>
      <c r="CH362" s="64"/>
      <c r="CI362" s="64"/>
      <c r="CJ362" s="64"/>
      <c r="CK362" s="64"/>
      <c r="CL362" s="64"/>
      <c r="CM362" s="64"/>
      <c r="CN362" s="64"/>
      <c r="CO362" s="64"/>
      <c r="CP362" s="64"/>
      <c r="CQ362" s="64"/>
      <c r="CR362" s="64"/>
      <c r="CS362" s="64"/>
      <c r="CT362" s="64"/>
      <c r="CU362" s="64"/>
      <c r="CV362" s="64"/>
      <c r="CW362" s="64"/>
      <c r="CX362" s="64"/>
      <c r="CY362" s="64"/>
      <c r="CZ362" s="64"/>
      <c r="DA362" s="64"/>
      <c r="DB362" s="64"/>
      <c r="DC362" s="64"/>
      <c r="DD362" s="64"/>
      <c r="DE362" s="64"/>
      <c r="DF362" s="64"/>
      <c r="DG362" s="64"/>
      <c r="DH362" s="64"/>
      <c r="DI362" s="64"/>
      <c r="DJ362" s="64"/>
      <c r="DK362" s="64"/>
      <c r="DL362" s="64"/>
      <c r="DM362" s="64"/>
      <c r="DN362" s="64"/>
      <c r="DO362" s="64"/>
      <c r="DP362" s="64"/>
      <c r="DQ362" s="64"/>
      <c r="DR362" s="64"/>
      <c r="DS362" s="64"/>
      <c r="DT362" s="64"/>
      <c r="DU362" s="64"/>
      <c r="DV362" s="64"/>
      <c r="DW362" s="64"/>
      <c r="DX362" s="64"/>
      <c r="DY362" s="64"/>
      <c r="DZ362" s="64"/>
      <c r="EA362" s="64"/>
      <c r="EB362" s="64"/>
      <c r="EC362" s="64"/>
      <c r="ED362" s="64"/>
      <c r="EE362" s="64"/>
      <c r="EF362" s="64"/>
      <c r="EG362" s="64"/>
      <c r="EH362" s="64"/>
      <c r="EI362" s="64"/>
      <c r="EJ362" s="64"/>
      <c r="EK362" s="64"/>
      <c r="EL362" s="64"/>
      <c r="EM362" s="64"/>
      <c r="EN362" s="64"/>
    </row>
    <row r="363" spans="1:144" s="18" customFormat="1" ht="18" customHeight="1" hidden="1">
      <c r="A363" s="19"/>
      <c r="B363" s="20"/>
      <c r="C363" s="20">
        <v>4300</v>
      </c>
      <c r="D363" s="21" t="s">
        <v>123</v>
      </c>
      <c r="E363" s="21"/>
      <c r="F363" s="21"/>
      <c r="G363" s="7">
        <v>21670</v>
      </c>
      <c r="H363" s="7">
        <v>21670</v>
      </c>
      <c r="I363" s="7">
        <v>21670</v>
      </c>
      <c r="J363" s="7">
        <v>0</v>
      </c>
      <c r="K363" s="7">
        <v>21670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  <c r="BM363" s="64"/>
      <c r="BN363" s="64"/>
      <c r="BO363" s="64"/>
      <c r="BP363" s="64"/>
      <c r="BQ363" s="64"/>
      <c r="BR363" s="64"/>
      <c r="BS363" s="64"/>
      <c r="BT363" s="64"/>
      <c r="BU363" s="64"/>
      <c r="BV363" s="64"/>
      <c r="BW363" s="64"/>
      <c r="BX363" s="64"/>
      <c r="BY363" s="64"/>
      <c r="BZ363" s="64"/>
      <c r="CA363" s="64"/>
      <c r="CB363" s="64"/>
      <c r="CC363" s="64"/>
      <c r="CD363" s="64"/>
      <c r="CE363" s="64"/>
      <c r="CF363" s="64"/>
      <c r="CG363" s="64"/>
      <c r="CH363" s="64"/>
      <c r="CI363" s="64"/>
      <c r="CJ363" s="64"/>
      <c r="CK363" s="64"/>
      <c r="CL363" s="64"/>
      <c r="CM363" s="64"/>
      <c r="CN363" s="64"/>
      <c r="CO363" s="64"/>
      <c r="CP363" s="64"/>
      <c r="CQ363" s="64"/>
      <c r="CR363" s="64"/>
      <c r="CS363" s="64"/>
      <c r="CT363" s="64"/>
      <c r="CU363" s="64"/>
      <c r="CV363" s="64"/>
      <c r="CW363" s="64"/>
      <c r="CX363" s="64"/>
      <c r="CY363" s="64"/>
      <c r="CZ363" s="64"/>
      <c r="DA363" s="64"/>
      <c r="DB363" s="64"/>
      <c r="DC363" s="64"/>
      <c r="DD363" s="64"/>
      <c r="DE363" s="64"/>
      <c r="DF363" s="64"/>
      <c r="DG363" s="64"/>
      <c r="DH363" s="64"/>
      <c r="DI363" s="64"/>
      <c r="DJ363" s="64"/>
      <c r="DK363" s="64"/>
      <c r="DL363" s="64"/>
      <c r="DM363" s="64"/>
      <c r="DN363" s="64"/>
      <c r="DO363" s="64"/>
      <c r="DP363" s="64"/>
      <c r="DQ363" s="64"/>
      <c r="DR363" s="64"/>
      <c r="DS363" s="64"/>
      <c r="DT363" s="64"/>
      <c r="DU363" s="64"/>
      <c r="DV363" s="64"/>
      <c r="DW363" s="64"/>
      <c r="DX363" s="64"/>
      <c r="DY363" s="64"/>
      <c r="DZ363" s="64"/>
      <c r="EA363" s="64"/>
      <c r="EB363" s="64"/>
      <c r="EC363" s="64"/>
      <c r="ED363" s="64"/>
      <c r="EE363" s="64"/>
      <c r="EF363" s="64"/>
      <c r="EG363" s="64"/>
      <c r="EH363" s="64"/>
      <c r="EI363" s="64"/>
      <c r="EJ363" s="64"/>
      <c r="EK363" s="64"/>
      <c r="EL363" s="64"/>
      <c r="EM363" s="64"/>
      <c r="EN363" s="64"/>
    </row>
    <row r="364" spans="1:144" s="18" customFormat="1" ht="38.25" hidden="1">
      <c r="A364" s="19"/>
      <c r="B364" s="20"/>
      <c r="C364" s="20" t="s">
        <v>144</v>
      </c>
      <c r="D364" s="21" t="s">
        <v>367</v>
      </c>
      <c r="E364" s="21"/>
      <c r="F364" s="21"/>
      <c r="G364" s="7">
        <v>2100</v>
      </c>
      <c r="H364" s="7">
        <v>2100</v>
      </c>
      <c r="I364" s="7">
        <v>2100</v>
      </c>
      <c r="J364" s="7">
        <v>0</v>
      </c>
      <c r="K364" s="7">
        <v>2100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  <c r="BH364" s="64"/>
      <c r="BI364" s="64"/>
      <c r="BJ364" s="64"/>
      <c r="BK364" s="64"/>
      <c r="BL364" s="64"/>
      <c r="BM364" s="64"/>
      <c r="BN364" s="64"/>
      <c r="BO364" s="64"/>
      <c r="BP364" s="64"/>
      <c r="BQ364" s="64"/>
      <c r="BR364" s="64"/>
      <c r="BS364" s="64"/>
      <c r="BT364" s="64"/>
      <c r="BU364" s="64"/>
      <c r="BV364" s="64"/>
      <c r="BW364" s="64"/>
      <c r="BX364" s="64"/>
      <c r="BY364" s="64"/>
      <c r="BZ364" s="64"/>
      <c r="CA364" s="64"/>
      <c r="CB364" s="64"/>
      <c r="CC364" s="64"/>
      <c r="CD364" s="64"/>
      <c r="CE364" s="64"/>
      <c r="CF364" s="64"/>
      <c r="CG364" s="64"/>
      <c r="CH364" s="64"/>
      <c r="CI364" s="64"/>
      <c r="CJ364" s="64"/>
      <c r="CK364" s="64"/>
      <c r="CL364" s="64"/>
      <c r="CM364" s="64"/>
      <c r="CN364" s="64"/>
      <c r="CO364" s="64"/>
      <c r="CP364" s="64"/>
      <c r="CQ364" s="64"/>
      <c r="CR364" s="64"/>
      <c r="CS364" s="64"/>
      <c r="CT364" s="64"/>
      <c r="CU364" s="64"/>
      <c r="CV364" s="64"/>
      <c r="CW364" s="64"/>
      <c r="CX364" s="64"/>
      <c r="CY364" s="64"/>
      <c r="CZ364" s="64"/>
      <c r="DA364" s="64"/>
      <c r="DB364" s="64"/>
      <c r="DC364" s="64"/>
      <c r="DD364" s="64"/>
      <c r="DE364" s="64"/>
      <c r="DF364" s="64"/>
      <c r="DG364" s="64"/>
      <c r="DH364" s="64"/>
      <c r="DI364" s="64"/>
      <c r="DJ364" s="64"/>
      <c r="DK364" s="64"/>
      <c r="DL364" s="64"/>
      <c r="DM364" s="64"/>
      <c r="DN364" s="64"/>
      <c r="DO364" s="64"/>
      <c r="DP364" s="64"/>
      <c r="DQ364" s="64"/>
      <c r="DR364" s="64"/>
      <c r="DS364" s="64"/>
      <c r="DT364" s="64"/>
      <c r="DU364" s="64"/>
      <c r="DV364" s="64"/>
      <c r="DW364" s="64"/>
      <c r="DX364" s="64"/>
      <c r="DY364" s="64"/>
      <c r="DZ364" s="64"/>
      <c r="EA364" s="64"/>
      <c r="EB364" s="64"/>
      <c r="EC364" s="64"/>
      <c r="ED364" s="64"/>
      <c r="EE364" s="64"/>
      <c r="EF364" s="64"/>
      <c r="EG364" s="64"/>
      <c r="EH364" s="64"/>
      <c r="EI364" s="64"/>
      <c r="EJ364" s="64"/>
      <c r="EK364" s="64"/>
      <c r="EL364" s="64"/>
      <c r="EM364" s="64"/>
      <c r="EN364" s="64"/>
    </row>
    <row r="365" spans="1:144" s="18" customFormat="1" ht="25.5" hidden="1">
      <c r="A365" s="19"/>
      <c r="B365" s="20"/>
      <c r="C365" s="20">
        <v>4390</v>
      </c>
      <c r="D365" s="21" t="s">
        <v>249</v>
      </c>
      <c r="E365" s="21"/>
      <c r="F365" s="21"/>
      <c r="G365" s="7">
        <v>500</v>
      </c>
      <c r="H365" s="7">
        <v>500</v>
      </c>
      <c r="I365" s="7">
        <v>500</v>
      </c>
      <c r="J365" s="7">
        <v>0</v>
      </c>
      <c r="K365" s="7">
        <v>500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  <c r="BH365" s="64"/>
      <c r="BI365" s="64"/>
      <c r="BJ365" s="64"/>
      <c r="BK365" s="64"/>
      <c r="BL365" s="64"/>
      <c r="BM365" s="64"/>
      <c r="BN365" s="64"/>
      <c r="BO365" s="64"/>
      <c r="BP365" s="64"/>
      <c r="BQ365" s="64"/>
      <c r="BR365" s="64"/>
      <c r="BS365" s="64"/>
      <c r="BT365" s="64"/>
      <c r="BU365" s="64"/>
      <c r="BV365" s="64"/>
      <c r="BW365" s="64"/>
      <c r="BX365" s="64"/>
      <c r="BY365" s="64"/>
      <c r="BZ365" s="64"/>
      <c r="CA365" s="64"/>
      <c r="CB365" s="64"/>
      <c r="CC365" s="64"/>
      <c r="CD365" s="64"/>
      <c r="CE365" s="64"/>
      <c r="CF365" s="64"/>
      <c r="CG365" s="64"/>
      <c r="CH365" s="64"/>
      <c r="CI365" s="64"/>
      <c r="CJ365" s="64"/>
      <c r="CK365" s="64"/>
      <c r="CL365" s="64"/>
      <c r="CM365" s="64"/>
      <c r="CN365" s="64"/>
      <c r="CO365" s="64"/>
      <c r="CP365" s="64"/>
      <c r="CQ365" s="64"/>
      <c r="CR365" s="64"/>
      <c r="CS365" s="64"/>
      <c r="CT365" s="64"/>
      <c r="CU365" s="64"/>
      <c r="CV365" s="64"/>
      <c r="CW365" s="64"/>
      <c r="CX365" s="64"/>
      <c r="CY365" s="64"/>
      <c r="CZ365" s="64"/>
      <c r="DA365" s="64"/>
      <c r="DB365" s="64"/>
      <c r="DC365" s="64"/>
      <c r="DD365" s="64"/>
      <c r="DE365" s="64"/>
      <c r="DF365" s="64"/>
      <c r="DG365" s="64"/>
      <c r="DH365" s="64"/>
      <c r="DI365" s="64"/>
      <c r="DJ365" s="64"/>
      <c r="DK365" s="64"/>
      <c r="DL365" s="64"/>
      <c r="DM365" s="64"/>
      <c r="DN365" s="64"/>
      <c r="DO365" s="64"/>
      <c r="DP365" s="64"/>
      <c r="DQ365" s="64"/>
      <c r="DR365" s="64"/>
      <c r="DS365" s="64"/>
      <c r="DT365" s="64"/>
      <c r="DU365" s="64"/>
      <c r="DV365" s="64"/>
      <c r="DW365" s="64"/>
      <c r="DX365" s="64"/>
      <c r="DY365" s="64"/>
      <c r="DZ365" s="64"/>
      <c r="EA365" s="64"/>
      <c r="EB365" s="64"/>
      <c r="EC365" s="64"/>
      <c r="ED365" s="64"/>
      <c r="EE365" s="64"/>
      <c r="EF365" s="64"/>
      <c r="EG365" s="64"/>
      <c r="EH365" s="64"/>
      <c r="EI365" s="64"/>
      <c r="EJ365" s="64"/>
      <c r="EK365" s="64"/>
      <c r="EL365" s="64"/>
      <c r="EM365" s="64"/>
      <c r="EN365" s="64"/>
    </row>
    <row r="366" spans="1:144" s="18" customFormat="1" ht="18" customHeight="1" hidden="1">
      <c r="A366" s="19"/>
      <c r="B366" s="20"/>
      <c r="C366" s="20">
        <v>4410</v>
      </c>
      <c r="D366" s="21" t="s">
        <v>154</v>
      </c>
      <c r="E366" s="21"/>
      <c r="F366" s="21"/>
      <c r="G366" s="7">
        <v>500</v>
      </c>
      <c r="H366" s="7">
        <v>500</v>
      </c>
      <c r="I366" s="7">
        <v>500</v>
      </c>
      <c r="J366" s="7">
        <v>0</v>
      </c>
      <c r="K366" s="7">
        <v>500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  <c r="BH366" s="64"/>
      <c r="BI366" s="64"/>
      <c r="BJ366" s="64"/>
      <c r="BK366" s="64"/>
      <c r="BL366" s="64"/>
      <c r="BM366" s="64"/>
      <c r="BN366" s="64"/>
      <c r="BO366" s="64"/>
      <c r="BP366" s="64"/>
      <c r="BQ366" s="64"/>
      <c r="BR366" s="64"/>
      <c r="BS366" s="64"/>
      <c r="BT366" s="64"/>
      <c r="BU366" s="64"/>
      <c r="BV366" s="64"/>
      <c r="BW366" s="64"/>
      <c r="BX366" s="64"/>
      <c r="BY366" s="64"/>
      <c r="BZ366" s="64"/>
      <c r="CA366" s="64"/>
      <c r="CB366" s="64"/>
      <c r="CC366" s="64"/>
      <c r="CD366" s="64"/>
      <c r="CE366" s="64"/>
      <c r="CF366" s="64"/>
      <c r="CG366" s="64"/>
      <c r="CH366" s="64"/>
      <c r="CI366" s="64"/>
      <c r="CJ366" s="64"/>
      <c r="CK366" s="64"/>
      <c r="CL366" s="64"/>
      <c r="CM366" s="64"/>
      <c r="CN366" s="64"/>
      <c r="CO366" s="64"/>
      <c r="CP366" s="64"/>
      <c r="CQ366" s="64"/>
      <c r="CR366" s="64"/>
      <c r="CS366" s="64"/>
      <c r="CT366" s="64"/>
      <c r="CU366" s="64"/>
      <c r="CV366" s="64"/>
      <c r="CW366" s="64"/>
      <c r="CX366" s="64"/>
      <c r="CY366" s="64"/>
      <c r="CZ366" s="64"/>
      <c r="DA366" s="64"/>
      <c r="DB366" s="64"/>
      <c r="DC366" s="64"/>
      <c r="DD366" s="64"/>
      <c r="DE366" s="64"/>
      <c r="DF366" s="64"/>
      <c r="DG366" s="64"/>
      <c r="DH366" s="64"/>
      <c r="DI366" s="64"/>
      <c r="DJ366" s="64"/>
      <c r="DK366" s="64"/>
      <c r="DL366" s="64"/>
      <c r="DM366" s="64"/>
      <c r="DN366" s="64"/>
      <c r="DO366" s="64"/>
      <c r="DP366" s="64"/>
      <c r="DQ366" s="64"/>
      <c r="DR366" s="64"/>
      <c r="DS366" s="64"/>
      <c r="DT366" s="64"/>
      <c r="DU366" s="64"/>
      <c r="DV366" s="64"/>
      <c r="DW366" s="64"/>
      <c r="DX366" s="64"/>
      <c r="DY366" s="64"/>
      <c r="DZ366" s="64"/>
      <c r="EA366" s="64"/>
      <c r="EB366" s="64"/>
      <c r="EC366" s="64"/>
      <c r="ED366" s="64"/>
      <c r="EE366" s="64"/>
      <c r="EF366" s="64"/>
      <c r="EG366" s="64"/>
      <c r="EH366" s="64"/>
      <c r="EI366" s="64"/>
      <c r="EJ366" s="64"/>
      <c r="EK366" s="64"/>
      <c r="EL366" s="64"/>
      <c r="EM366" s="64"/>
      <c r="EN366" s="64"/>
    </row>
    <row r="367" spans="1:144" s="18" customFormat="1" ht="18" customHeight="1" hidden="1">
      <c r="A367" s="19"/>
      <c r="B367" s="20"/>
      <c r="C367" s="20">
        <v>4430</v>
      </c>
      <c r="D367" s="21" t="s">
        <v>124</v>
      </c>
      <c r="E367" s="21"/>
      <c r="F367" s="21"/>
      <c r="G367" s="7">
        <v>400</v>
      </c>
      <c r="H367" s="7">
        <v>400</v>
      </c>
      <c r="I367" s="7">
        <v>400</v>
      </c>
      <c r="J367" s="7">
        <v>0</v>
      </c>
      <c r="K367" s="7">
        <v>400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  <c r="BH367" s="64"/>
      <c r="BI367" s="64"/>
      <c r="BJ367" s="64"/>
      <c r="BK367" s="64"/>
      <c r="BL367" s="64"/>
      <c r="BM367" s="64"/>
      <c r="BN367" s="64"/>
      <c r="BO367" s="64"/>
      <c r="BP367" s="64"/>
      <c r="BQ367" s="64"/>
      <c r="BR367" s="64"/>
      <c r="BS367" s="64"/>
      <c r="BT367" s="64"/>
      <c r="BU367" s="64"/>
      <c r="BV367" s="64"/>
      <c r="BW367" s="64"/>
      <c r="BX367" s="64"/>
      <c r="BY367" s="64"/>
      <c r="BZ367" s="64"/>
      <c r="CA367" s="64"/>
      <c r="CB367" s="64"/>
      <c r="CC367" s="64"/>
      <c r="CD367" s="64"/>
      <c r="CE367" s="64"/>
      <c r="CF367" s="64"/>
      <c r="CG367" s="64"/>
      <c r="CH367" s="64"/>
      <c r="CI367" s="64"/>
      <c r="CJ367" s="64"/>
      <c r="CK367" s="64"/>
      <c r="CL367" s="64"/>
      <c r="CM367" s="64"/>
      <c r="CN367" s="64"/>
      <c r="CO367" s="64"/>
      <c r="CP367" s="64"/>
      <c r="CQ367" s="64"/>
      <c r="CR367" s="64"/>
      <c r="CS367" s="64"/>
      <c r="CT367" s="64"/>
      <c r="CU367" s="64"/>
      <c r="CV367" s="64"/>
      <c r="CW367" s="64"/>
      <c r="CX367" s="64"/>
      <c r="CY367" s="64"/>
      <c r="CZ367" s="64"/>
      <c r="DA367" s="64"/>
      <c r="DB367" s="64"/>
      <c r="DC367" s="64"/>
      <c r="DD367" s="64"/>
      <c r="DE367" s="64"/>
      <c r="DF367" s="64"/>
      <c r="DG367" s="64"/>
      <c r="DH367" s="64"/>
      <c r="DI367" s="64"/>
      <c r="DJ367" s="64"/>
      <c r="DK367" s="64"/>
      <c r="DL367" s="64"/>
      <c r="DM367" s="64"/>
      <c r="DN367" s="64"/>
      <c r="DO367" s="64"/>
      <c r="DP367" s="64"/>
      <c r="DQ367" s="64"/>
      <c r="DR367" s="64"/>
      <c r="DS367" s="64"/>
      <c r="DT367" s="64"/>
      <c r="DU367" s="64"/>
      <c r="DV367" s="64"/>
      <c r="DW367" s="64"/>
      <c r="DX367" s="64"/>
      <c r="DY367" s="64"/>
      <c r="DZ367" s="64"/>
      <c r="EA367" s="64"/>
      <c r="EB367" s="64"/>
      <c r="EC367" s="64"/>
      <c r="ED367" s="64"/>
      <c r="EE367" s="64"/>
      <c r="EF367" s="64"/>
      <c r="EG367" s="64"/>
      <c r="EH367" s="64"/>
      <c r="EI367" s="64"/>
      <c r="EJ367" s="64"/>
      <c r="EK367" s="64"/>
      <c r="EL367" s="64"/>
      <c r="EM367" s="64"/>
      <c r="EN367" s="64"/>
    </row>
    <row r="368" spans="1:144" s="18" customFormat="1" ht="18" customHeight="1" hidden="1">
      <c r="A368" s="19"/>
      <c r="B368" s="20"/>
      <c r="C368" s="20">
        <v>4440</v>
      </c>
      <c r="D368" s="21" t="s">
        <v>195</v>
      </c>
      <c r="E368" s="21"/>
      <c r="F368" s="21"/>
      <c r="G368" s="7">
        <v>844</v>
      </c>
      <c r="H368" s="7">
        <v>844</v>
      </c>
      <c r="I368" s="7">
        <v>844</v>
      </c>
      <c r="J368" s="7">
        <v>0</v>
      </c>
      <c r="K368" s="7">
        <v>844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  <c r="BH368" s="64"/>
      <c r="BI368" s="64"/>
      <c r="BJ368" s="64"/>
      <c r="BK368" s="64"/>
      <c r="BL368" s="64"/>
      <c r="BM368" s="64"/>
      <c r="BN368" s="64"/>
      <c r="BO368" s="64"/>
      <c r="BP368" s="64"/>
      <c r="BQ368" s="64"/>
      <c r="BR368" s="64"/>
      <c r="BS368" s="64"/>
      <c r="BT368" s="64"/>
      <c r="BU368" s="64"/>
      <c r="BV368" s="64"/>
      <c r="BW368" s="64"/>
      <c r="BX368" s="64"/>
      <c r="BY368" s="64"/>
      <c r="BZ368" s="64"/>
      <c r="CA368" s="64"/>
      <c r="CB368" s="64"/>
      <c r="CC368" s="64"/>
      <c r="CD368" s="64"/>
      <c r="CE368" s="64"/>
      <c r="CF368" s="64"/>
      <c r="CG368" s="64"/>
      <c r="CH368" s="64"/>
      <c r="CI368" s="64"/>
      <c r="CJ368" s="64"/>
      <c r="CK368" s="64"/>
      <c r="CL368" s="64"/>
      <c r="CM368" s="64"/>
      <c r="CN368" s="64"/>
      <c r="CO368" s="64"/>
      <c r="CP368" s="64"/>
      <c r="CQ368" s="64"/>
      <c r="CR368" s="64"/>
      <c r="CS368" s="64"/>
      <c r="CT368" s="64"/>
      <c r="CU368" s="64"/>
      <c r="CV368" s="64"/>
      <c r="CW368" s="64"/>
      <c r="CX368" s="64"/>
      <c r="CY368" s="64"/>
      <c r="CZ368" s="64"/>
      <c r="DA368" s="64"/>
      <c r="DB368" s="64"/>
      <c r="DC368" s="64"/>
      <c r="DD368" s="64"/>
      <c r="DE368" s="64"/>
      <c r="DF368" s="64"/>
      <c r="DG368" s="64"/>
      <c r="DH368" s="64"/>
      <c r="DI368" s="64"/>
      <c r="DJ368" s="64"/>
      <c r="DK368" s="64"/>
      <c r="DL368" s="64"/>
      <c r="DM368" s="64"/>
      <c r="DN368" s="64"/>
      <c r="DO368" s="64"/>
      <c r="DP368" s="64"/>
      <c r="DQ368" s="64"/>
      <c r="DR368" s="64"/>
      <c r="DS368" s="64"/>
      <c r="DT368" s="64"/>
      <c r="DU368" s="64"/>
      <c r="DV368" s="64"/>
      <c r="DW368" s="64"/>
      <c r="DX368" s="64"/>
      <c r="DY368" s="64"/>
      <c r="DZ368" s="64"/>
      <c r="EA368" s="64"/>
      <c r="EB368" s="64"/>
      <c r="EC368" s="64"/>
      <c r="ED368" s="64"/>
      <c r="EE368" s="64"/>
      <c r="EF368" s="64"/>
      <c r="EG368" s="64"/>
      <c r="EH368" s="64"/>
      <c r="EI368" s="64"/>
      <c r="EJ368" s="64"/>
      <c r="EK368" s="64"/>
      <c r="EL368" s="64"/>
      <c r="EM368" s="64"/>
      <c r="EN368" s="64"/>
    </row>
    <row r="369" spans="1:144" s="18" customFormat="1" ht="26.25" customHeight="1" hidden="1">
      <c r="A369" s="19"/>
      <c r="B369" s="20"/>
      <c r="C369" s="20">
        <v>4610</v>
      </c>
      <c r="D369" s="21" t="s">
        <v>130</v>
      </c>
      <c r="E369" s="21"/>
      <c r="F369" s="21"/>
      <c r="G369" s="7">
        <v>1000</v>
      </c>
      <c r="H369" s="7">
        <v>1000</v>
      </c>
      <c r="I369" s="7">
        <v>1000</v>
      </c>
      <c r="J369" s="7">
        <v>0</v>
      </c>
      <c r="K369" s="7">
        <v>1000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64"/>
      <c r="AX369" s="64"/>
      <c r="AY369" s="64"/>
      <c r="AZ369" s="64"/>
      <c r="BA369" s="64"/>
      <c r="BB369" s="64"/>
      <c r="BC369" s="64"/>
      <c r="BD369" s="64"/>
      <c r="BE369" s="64"/>
      <c r="BF369" s="64"/>
      <c r="BG369" s="64"/>
      <c r="BH369" s="64"/>
      <c r="BI369" s="64"/>
      <c r="BJ369" s="64"/>
      <c r="BK369" s="64"/>
      <c r="BL369" s="64"/>
      <c r="BM369" s="64"/>
      <c r="BN369" s="64"/>
      <c r="BO369" s="64"/>
      <c r="BP369" s="64"/>
      <c r="BQ369" s="64"/>
      <c r="BR369" s="64"/>
      <c r="BS369" s="64"/>
      <c r="BT369" s="64"/>
      <c r="BU369" s="64"/>
      <c r="BV369" s="64"/>
      <c r="BW369" s="64"/>
      <c r="BX369" s="64"/>
      <c r="BY369" s="64"/>
      <c r="BZ369" s="64"/>
      <c r="CA369" s="64"/>
      <c r="CB369" s="64"/>
      <c r="CC369" s="64"/>
      <c r="CD369" s="64"/>
      <c r="CE369" s="64"/>
      <c r="CF369" s="64"/>
      <c r="CG369" s="64"/>
      <c r="CH369" s="64"/>
      <c r="CI369" s="64"/>
      <c r="CJ369" s="64"/>
      <c r="CK369" s="64"/>
      <c r="CL369" s="64"/>
      <c r="CM369" s="64"/>
      <c r="CN369" s="64"/>
      <c r="CO369" s="64"/>
      <c r="CP369" s="64"/>
      <c r="CQ369" s="64"/>
      <c r="CR369" s="64"/>
      <c r="CS369" s="64"/>
      <c r="CT369" s="64"/>
      <c r="CU369" s="64"/>
      <c r="CV369" s="64"/>
      <c r="CW369" s="64"/>
      <c r="CX369" s="64"/>
      <c r="CY369" s="64"/>
      <c r="CZ369" s="64"/>
      <c r="DA369" s="64"/>
      <c r="DB369" s="64"/>
      <c r="DC369" s="64"/>
      <c r="DD369" s="64"/>
      <c r="DE369" s="64"/>
      <c r="DF369" s="64"/>
      <c r="DG369" s="64"/>
      <c r="DH369" s="64"/>
      <c r="DI369" s="64"/>
      <c r="DJ369" s="64"/>
      <c r="DK369" s="64"/>
      <c r="DL369" s="64"/>
      <c r="DM369" s="64"/>
      <c r="DN369" s="64"/>
      <c r="DO369" s="64"/>
      <c r="DP369" s="64"/>
      <c r="DQ369" s="64"/>
      <c r="DR369" s="64"/>
      <c r="DS369" s="64"/>
      <c r="DT369" s="64"/>
      <c r="DU369" s="64"/>
      <c r="DV369" s="64"/>
      <c r="DW369" s="64"/>
      <c r="DX369" s="64"/>
      <c r="DY369" s="64"/>
      <c r="DZ369" s="64"/>
      <c r="EA369" s="64"/>
      <c r="EB369" s="64"/>
      <c r="EC369" s="64"/>
      <c r="ED369" s="64"/>
      <c r="EE369" s="64"/>
      <c r="EF369" s="64"/>
      <c r="EG369" s="64"/>
      <c r="EH369" s="64"/>
      <c r="EI369" s="64"/>
      <c r="EJ369" s="64"/>
      <c r="EK369" s="64"/>
      <c r="EL369" s="64"/>
      <c r="EM369" s="64"/>
      <c r="EN369" s="64"/>
    </row>
    <row r="370" spans="1:144" s="18" customFormat="1" ht="25.5" customHeight="1" hidden="1">
      <c r="A370" s="19"/>
      <c r="B370" s="20"/>
      <c r="C370" s="20">
        <v>4700</v>
      </c>
      <c r="D370" s="21" t="s">
        <v>156</v>
      </c>
      <c r="E370" s="21"/>
      <c r="F370" s="21"/>
      <c r="G370" s="7">
        <v>1000</v>
      </c>
      <c r="H370" s="7">
        <v>1000</v>
      </c>
      <c r="I370" s="7">
        <v>1000</v>
      </c>
      <c r="J370" s="7">
        <v>0</v>
      </c>
      <c r="K370" s="7">
        <v>1000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  <c r="BC370" s="64"/>
      <c r="BD370" s="64"/>
      <c r="BE370" s="64"/>
      <c r="BF370" s="64"/>
      <c r="BG370" s="64"/>
      <c r="BH370" s="64"/>
      <c r="BI370" s="64"/>
      <c r="BJ370" s="64"/>
      <c r="BK370" s="64"/>
      <c r="BL370" s="64"/>
      <c r="BM370" s="64"/>
      <c r="BN370" s="64"/>
      <c r="BO370" s="64"/>
      <c r="BP370" s="64"/>
      <c r="BQ370" s="64"/>
      <c r="BR370" s="64"/>
      <c r="BS370" s="64"/>
      <c r="BT370" s="64"/>
      <c r="BU370" s="64"/>
      <c r="BV370" s="64"/>
      <c r="BW370" s="64"/>
      <c r="BX370" s="64"/>
      <c r="BY370" s="64"/>
      <c r="BZ370" s="64"/>
      <c r="CA370" s="64"/>
      <c r="CB370" s="64"/>
      <c r="CC370" s="64"/>
      <c r="CD370" s="64"/>
      <c r="CE370" s="64"/>
      <c r="CF370" s="64"/>
      <c r="CG370" s="64"/>
      <c r="CH370" s="64"/>
      <c r="CI370" s="64"/>
      <c r="CJ370" s="64"/>
      <c r="CK370" s="64"/>
      <c r="CL370" s="64"/>
      <c r="CM370" s="64"/>
      <c r="CN370" s="64"/>
      <c r="CO370" s="64"/>
      <c r="CP370" s="64"/>
      <c r="CQ370" s="64"/>
      <c r="CR370" s="64"/>
      <c r="CS370" s="64"/>
      <c r="CT370" s="64"/>
      <c r="CU370" s="64"/>
      <c r="CV370" s="64"/>
      <c r="CW370" s="64"/>
      <c r="CX370" s="64"/>
      <c r="CY370" s="64"/>
      <c r="CZ370" s="64"/>
      <c r="DA370" s="64"/>
      <c r="DB370" s="64"/>
      <c r="DC370" s="64"/>
      <c r="DD370" s="64"/>
      <c r="DE370" s="64"/>
      <c r="DF370" s="64"/>
      <c r="DG370" s="64"/>
      <c r="DH370" s="64"/>
      <c r="DI370" s="64"/>
      <c r="DJ370" s="64"/>
      <c r="DK370" s="64"/>
      <c r="DL370" s="64"/>
      <c r="DM370" s="64"/>
      <c r="DN370" s="64"/>
      <c r="DO370" s="64"/>
      <c r="DP370" s="64"/>
      <c r="DQ370" s="64"/>
      <c r="DR370" s="64"/>
      <c r="DS370" s="64"/>
      <c r="DT370" s="64"/>
      <c r="DU370" s="64"/>
      <c r="DV370" s="64"/>
      <c r="DW370" s="64"/>
      <c r="DX370" s="64"/>
      <c r="DY370" s="64"/>
      <c r="DZ370" s="64"/>
      <c r="EA370" s="64"/>
      <c r="EB370" s="64"/>
      <c r="EC370" s="64"/>
      <c r="ED370" s="64"/>
      <c r="EE370" s="64"/>
      <c r="EF370" s="64"/>
      <c r="EG370" s="64"/>
      <c r="EH370" s="64"/>
      <c r="EI370" s="64"/>
      <c r="EJ370" s="64"/>
      <c r="EK370" s="64"/>
      <c r="EL370" s="64"/>
      <c r="EM370" s="64"/>
      <c r="EN370" s="64"/>
    </row>
    <row r="371" spans="1:144" s="40" customFormat="1" ht="15.75" customHeight="1" hidden="1">
      <c r="A371" s="19"/>
      <c r="B371" s="20">
        <v>85158</v>
      </c>
      <c r="C371" s="20"/>
      <c r="D371" s="21" t="s">
        <v>283</v>
      </c>
      <c r="E371" s="21"/>
      <c r="F371" s="21"/>
      <c r="G371" s="7">
        <v>2000</v>
      </c>
      <c r="H371" s="7">
        <v>2000</v>
      </c>
      <c r="I371" s="7">
        <v>0</v>
      </c>
      <c r="J371" s="7">
        <v>0</v>
      </c>
      <c r="K371" s="7">
        <v>0</v>
      </c>
      <c r="L371" s="7">
        <v>2000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  <c r="BO371" s="64"/>
      <c r="BP371" s="64"/>
      <c r="BQ371" s="64"/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  <c r="CB371" s="64"/>
      <c r="CC371" s="64"/>
      <c r="CD371" s="64"/>
      <c r="CE371" s="64"/>
      <c r="CF371" s="64"/>
      <c r="CG371" s="64"/>
      <c r="CH371" s="64"/>
      <c r="CI371" s="64"/>
      <c r="CJ371" s="64"/>
      <c r="CK371" s="64"/>
      <c r="CL371" s="64"/>
      <c r="CM371" s="64"/>
      <c r="CN371" s="64"/>
      <c r="CO371" s="64"/>
      <c r="CP371" s="64"/>
      <c r="CQ371" s="64"/>
      <c r="CR371" s="64"/>
      <c r="CS371" s="64"/>
      <c r="CT371" s="64"/>
      <c r="CU371" s="64"/>
      <c r="CV371" s="64"/>
      <c r="CW371" s="64"/>
      <c r="CX371" s="64"/>
      <c r="CY371" s="64"/>
      <c r="CZ371" s="64"/>
      <c r="DA371" s="64"/>
      <c r="DB371" s="64"/>
      <c r="DC371" s="64"/>
      <c r="DD371" s="64"/>
      <c r="DE371" s="64"/>
      <c r="DF371" s="64"/>
      <c r="DG371" s="64"/>
      <c r="DH371" s="64"/>
      <c r="DI371" s="64"/>
      <c r="DJ371" s="64"/>
      <c r="DK371" s="64"/>
      <c r="DL371" s="64"/>
      <c r="DM371" s="64"/>
      <c r="DN371" s="64"/>
      <c r="DO371" s="64"/>
      <c r="DP371" s="64"/>
      <c r="DQ371" s="64"/>
      <c r="DR371" s="64"/>
      <c r="DS371" s="64"/>
      <c r="DT371" s="64"/>
      <c r="DU371" s="64"/>
      <c r="DV371" s="64"/>
      <c r="DW371" s="64"/>
      <c r="DX371" s="64"/>
      <c r="DY371" s="64"/>
      <c r="DZ371" s="64"/>
      <c r="EA371" s="64"/>
      <c r="EB371" s="64"/>
      <c r="EC371" s="64"/>
      <c r="ED371" s="64"/>
      <c r="EE371" s="64"/>
      <c r="EF371" s="64"/>
      <c r="EG371" s="64"/>
      <c r="EH371" s="64"/>
      <c r="EI371" s="64"/>
      <c r="EJ371" s="64"/>
      <c r="EK371" s="64"/>
      <c r="EL371" s="64"/>
      <c r="EM371" s="64"/>
      <c r="EN371" s="64"/>
    </row>
    <row r="372" spans="1:144" s="40" customFormat="1" ht="39" customHeight="1" hidden="1">
      <c r="A372" s="19"/>
      <c r="B372" s="20"/>
      <c r="C372" s="20" t="s">
        <v>203</v>
      </c>
      <c r="D372" s="21" t="s">
        <v>374</v>
      </c>
      <c r="E372" s="21"/>
      <c r="F372" s="21"/>
      <c r="G372" s="7">
        <v>2000</v>
      </c>
      <c r="H372" s="7">
        <v>2000</v>
      </c>
      <c r="I372" s="7">
        <v>0</v>
      </c>
      <c r="J372" s="7">
        <v>0</v>
      </c>
      <c r="K372" s="7">
        <v>0</v>
      </c>
      <c r="L372" s="7">
        <v>2000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  <c r="BM372" s="64"/>
      <c r="BN372" s="64"/>
      <c r="BO372" s="64"/>
      <c r="BP372" s="64"/>
      <c r="BQ372" s="64"/>
      <c r="BR372" s="64"/>
      <c r="BS372" s="64"/>
      <c r="BT372" s="64"/>
      <c r="BU372" s="64"/>
      <c r="BV372" s="64"/>
      <c r="BW372" s="64"/>
      <c r="BX372" s="64"/>
      <c r="BY372" s="64"/>
      <c r="BZ372" s="64"/>
      <c r="CA372" s="64"/>
      <c r="CB372" s="64"/>
      <c r="CC372" s="64"/>
      <c r="CD372" s="64"/>
      <c r="CE372" s="64"/>
      <c r="CF372" s="64"/>
      <c r="CG372" s="64"/>
      <c r="CH372" s="64"/>
      <c r="CI372" s="64"/>
      <c r="CJ372" s="64"/>
      <c r="CK372" s="64"/>
      <c r="CL372" s="64"/>
      <c r="CM372" s="64"/>
      <c r="CN372" s="64"/>
      <c r="CO372" s="64"/>
      <c r="CP372" s="64"/>
      <c r="CQ372" s="64"/>
      <c r="CR372" s="64"/>
      <c r="CS372" s="64"/>
      <c r="CT372" s="64"/>
      <c r="CU372" s="64"/>
      <c r="CV372" s="64"/>
      <c r="CW372" s="64"/>
      <c r="CX372" s="64"/>
      <c r="CY372" s="64"/>
      <c r="CZ372" s="64"/>
      <c r="DA372" s="64"/>
      <c r="DB372" s="64"/>
      <c r="DC372" s="64"/>
      <c r="DD372" s="64"/>
      <c r="DE372" s="64"/>
      <c r="DF372" s="64"/>
      <c r="DG372" s="64"/>
      <c r="DH372" s="64"/>
      <c r="DI372" s="64"/>
      <c r="DJ372" s="64"/>
      <c r="DK372" s="64"/>
      <c r="DL372" s="64"/>
      <c r="DM372" s="64"/>
      <c r="DN372" s="64"/>
      <c r="DO372" s="64"/>
      <c r="DP372" s="64"/>
      <c r="DQ372" s="64"/>
      <c r="DR372" s="64"/>
      <c r="DS372" s="64"/>
      <c r="DT372" s="64"/>
      <c r="DU372" s="64"/>
      <c r="DV372" s="64"/>
      <c r="DW372" s="64"/>
      <c r="DX372" s="64"/>
      <c r="DY372" s="64"/>
      <c r="DZ372" s="64"/>
      <c r="EA372" s="64"/>
      <c r="EB372" s="64"/>
      <c r="EC372" s="64"/>
      <c r="ED372" s="64"/>
      <c r="EE372" s="64"/>
      <c r="EF372" s="64"/>
      <c r="EG372" s="64"/>
      <c r="EH372" s="64"/>
      <c r="EI372" s="64"/>
      <c r="EJ372" s="64"/>
      <c r="EK372" s="64"/>
      <c r="EL372" s="64"/>
      <c r="EM372" s="64"/>
      <c r="EN372" s="64"/>
    </row>
    <row r="373" spans="1:144" s="40" customFormat="1" ht="10.5" customHeight="1" hidden="1">
      <c r="A373" s="41"/>
      <c r="B373" s="51"/>
      <c r="C373" s="51"/>
      <c r="D373" s="52"/>
      <c r="E373" s="52"/>
      <c r="F373" s="52"/>
      <c r="G373" s="69"/>
      <c r="H373" s="34"/>
      <c r="I373" s="34"/>
      <c r="J373" s="34"/>
      <c r="K373" s="34"/>
      <c r="L373" s="34"/>
      <c r="M373" s="34"/>
      <c r="N373" s="34"/>
      <c r="O373" s="34"/>
      <c r="P373" s="34"/>
      <c r="Q373" s="30"/>
      <c r="R373" s="18"/>
      <c r="S373" s="18"/>
      <c r="T373" s="18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64"/>
      <c r="AX373" s="64"/>
      <c r="AY373" s="64"/>
      <c r="AZ373" s="64"/>
      <c r="BA373" s="64"/>
      <c r="BB373" s="64"/>
      <c r="BC373" s="64"/>
      <c r="BD373" s="64"/>
      <c r="BE373" s="64"/>
      <c r="BF373" s="64"/>
      <c r="BG373" s="64"/>
      <c r="BH373" s="64"/>
      <c r="BI373" s="64"/>
      <c r="BJ373" s="64"/>
      <c r="BK373" s="64"/>
      <c r="BL373" s="64"/>
      <c r="BM373" s="64"/>
      <c r="BN373" s="64"/>
      <c r="BO373" s="64"/>
      <c r="BP373" s="64"/>
      <c r="BQ373" s="64"/>
      <c r="BR373" s="64"/>
      <c r="BS373" s="64"/>
      <c r="BT373" s="64"/>
      <c r="BU373" s="64"/>
      <c r="BV373" s="64"/>
      <c r="BW373" s="64"/>
      <c r="BX373" s="64"/>
      <c r="BY373" s="64"/>
      <c r="BZ373" s="64"/>
      <c r="CA373" s="64"/>
      <c r="CB373" s="64"/>
      <c r="CC373" s="64"/>
      <c r="CD373" s="64"/>
      <c r="CE373" s="64"/>
      <c r="CF373" s="64"/>
      <c r="CG373" s="64"/>
      <c r="CH373" s="64"/>
      <c r="CI373" s="64"/>
      <c r="CJ373" s="64"/>
      <c r="CK373" s="64"/>
      <c r="CL373" s="64"/>
      <c r="CM373" s="64"/>
      <c r="CN373" s="64"/>
      <c r="CO373" s="64"/>
      <c r="CP373" s="64"/>
      <c r="CQ373" s="64"/>
      <c r="CR373" s="64"/>
      <c r="CS373" s="64"/>
      <c r="CT373" s="64"/>
      <c r="CU373" s="64"/>
      <c r="CV373" s="64"/>
      <c r="CW373" s="64"/>
      <c r="CX373" s="64"/>
      <c r="CY373" s="64"/>
      <c r="CZ373" s="64"/>
      <c r="DA373" s="64"/>
      <c r="DB373" s="64"/>
      <c r="DC373" s="64"/>
      <c r="DD373" s="64"/>
      <c r="DE373" s="64"/>
      <c r="DF373" s="64"/>
      <c r="DG373" s="64"/>
      <c r="DH373" s="64"/>
      <c r="DI373" s="64"/>
      <c r="DJ373" s="64"/>
      <c r="DK373" s="64"/>
      <c r="DL373" s="64"/>
      <c r="DM373" s="64"/>
      <c r="DN373" s="64"/>
      <c r="DO373" s="64"/>
      <c r="DP373" s="64"/>
      <c r="DQ373" s="64"/>
      <c r="DR373" s="64"/>
      <c r="DS373" s="64"/>
      <c r="DT373" s="64"/>
      <c r="DU373" s="64"/>
      <c r="DV373" s="64"/>
      <c r="DW373" s="64"/>
      <c r="DX373" s="64"/>
      <c r="DY373" s="64"/>
      <c r="DZ373" s="64"/>
      <c r="EA373" s="64"/>
      <c r="EB373" s="64"/>
      <c r="EC373" s="64"/>
      <c r="ED373" s="64"/>
      <c r="EE373" s="64"/>
      <c r="EF373" s="64"/>
      <c r="EG373" s="64"/>
      <c r="EH373" s="64"/>
      <c r="EI373" s="64"/>
      <c r="EJ373" s="64"/>
      <c r="EK373" s="64"/>
      <c r="EL373" s="64"/>
      <c r="EM373" s="64"/>
      <c r="EN373" s="64"/>
    </row>
    <row r="374" spans="1:144" s="40" customFormat="1" ht="12" customHeight="1">
      <c r="A374" s="41"/>
      <c r="B374" s="51"/>
      <c r="C374" s="51"/>
      <c r="D374" s="52"/>
      <c r="E374" s="52"/>
      <c r="F374" s="52"/>
      <c r="G374" s="69"/>
      <c r="H374" s="34"/>
      <c r="I374" s="34"/>
      <c r="J374" s="34"/>
      <c r="K374" s="34"/>
      <c r="L374" s="34"/>
      <c r="M374" s="34"/>
      <c r="N374" s="34"/>
      <c r="O374" s="34"/>
      <c r="P374" s="34"/>
      <c r="Q374" s="30"/>
      <c r="R374" s="18"/>
      <c r="S374" s="18"/>
      <c r="T374" s="18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  <c r="BC374" s="64"/>
      <c r="BD374" s="64"/>
      <c r="BE374" s="64"/>
      <c r="BF374" s="64"/>
      <c r="BG374" s="64"/>
      <c r="BH374" s="64"/>
      <c r="BI374" s="64"/>
      <c r="BJ374" s="64"/>
      <c r="BK374" s="64"/>
      <c r="BL374" s="64"/>
      <c r="BM374" s="64"/>
      <c r="BN374" s="64"/>
      <c r="BO374" s="64"/>
      <c r="BP374" s="64"/>
      <c r="BQ374" s="64"/>
      <c r="BR374" s="64"/>
      <c r="BS374" s="64"/>
      <c r="BT374" s="64"/>
      <c r="BU374" s="64"/>
      <c r="BV374" s="64"/>
      <c r="BW374" s="64"/>
      <c r="BX374" s="64"/>
      <c r="BY374" s="64"/>
      <c r="BZ374" s="64"/>
      <c r="CA374" s="64"/>
      <c r="CB374" s="64"/>
      <c r="CC374" s="64"/>
      <c r="CD374" s="64"/>
      <c r="CE374" s="64"/>
      <c r="CF374" s="64"/>
      <c r="CG374" s="64"/>
      <c r="CH374" s="64"/>
      <c r="CI374" s="64"/>
      <c r="CJ374" s="64"/>
      <c r="CK374" s="64"/>
      <c r="CL374" s="64"/>
      <c r="CM374" s="64"/>
      <c r="CN374" s="64"/>
      <c r="CO374" s="64"/>
      <c r="CP374" s="64"/>
      <c r="CQ374" s="64"/>
      <c r="CR374" s="64"/>
      <c r="CS374" s="64"/>
      <c r="CT374" s="64"/>
      <c r="CU374" s="64"/>
      <c r="CV374" s="64"/>
      <c r="CW374" s="64"/>
      <c r="CX374" s="64"/>
      <c r="CY374" s="64"/>
      <c r="CZ374" s="64"/>
      <c r="DA374" s="64"/>
      <c r="DB374" s="64"/>
      <c r="DC374" s="64"/>
      <c r="DD374" s="64"/>
      <c r="DE374" s="64"/>
      <c r="DF374" s="64"/>
      <c r="DG374" s="64"/>
      <c r="DH374" s="64"/>
      <c r="DI374" s="64"/>
      <c r="DJ374" s="64"/>
      <c r="DK374" s="64"/>
      <c r="DL374" s="64"/>
      <c r="DM374" s="64"/>
      <c r="DN374" s="64"/>
      <c r="DO374" s="64"/>
      <c r="DP374" s="64"/>
      <c r="DQ374" s="64"/>
      <c r="DR374" s="64"/>
      <c r="DS374" s="64"/>
      <c r="DT374" s="64"/>
      <c r="DU374" s="64"/>
      <c r="DV374" s="64"/>
      <c r="DW374" s="64"/>
      <c r="DX374" s="64"/>
      <c r="DY374" s="64"/>
      <c r="DZ374" s="64"/>
      <c r="EA374" s="64"/>
      <c r="EB374" s="64"/>
      <c r="EC374" s="64"/>
      <c r="ED374" s="64"/>
      <c r="EE374" s="64"/>
      <c r="EF374" s="64"/>
      <c r="EG374" s="64"/>
      <c r="EH374" s="64"/>
      <c r="EI374" s="64"/>
      <c r="EJ374" s="64"/>
      <c r="EK374" s="64"/>
      <c r="EL374" s="64"/>
      <c r="EM374" s="64"/>
      <c r="EN374" s="64"/>
    </row>
    <row r="375" spans="1:144" s="18" customFormat="1" ht="21" customHeight="1">
      <c r="A375" s="15" t="s">
        <v>75</v>
      </c>
      <c r="B375" s="16"/>
      <c r="C375" s="16"/>
      <c r="D375" s="17" t="s">
        <v>209</v>
      </c>
      <c r="E375" s="17">
        <f>E376+E378+E396+E398+E401+E403+E406+E424+E430+E441</f>
        <v>17800</v>
      </c>
      <c r="F375" s="17">
        <f>F376+F378+F396+F398+F401+F403+F406+F424+F430+F441</f>
        <v>2400</v>
      </c>
      <c r="G375" s="77">
        <f aca="true" t="shared" si="45" ref="G375:T375">G376+G378+G396+G401+G406+G424+G430+G440+G441+G398+G403</f>
        <v>4179794</v>
      </c>
      <c r="H375" s="77">
        <f t="shared" si="45"/>
        <v>4179794</v>
      </c>
      <c r="I375" s="77">
        <f t="shared" si="45"/>
        <v>714993</v>
      </c>
      <c r="J375" s="77">
        <f t="shared" si="45"/>
        <v>531593</v>
      </c>
      <c r="K375" s="77">
        <f t="shared" si="45"/>
        <v>183400</v>
      </c>
      <c r="L375" s="77">
        <f t="shared" si="45"/>
        <v>0</v>
      </c>
      <c r="M375" s="77">
        <f t="shared" si="45"/>
        <v>3464801</v>
      </c>
      <c r="N375" s="77">
        <f t="shared" si="45"/>
        <v>0</v>
      </c>
      <c r="O375" s="77">
        <f t="shared" si="45"/>
        <v>0</v>
      </c>
      <c r="P375" s="77">
        <f t="shared" si="45"/>
        <v>0</v>
      </c>
      <c r="Q375" s="77">
        <f t="shared" si="45"/>
        <v>0</v>
      </c>
      <c r="R375" s="77">
        <f t="shared" si="45"/>
        <v>0</v>
      </c>
      <c r="S375" s="77">
        <f t="shared" si="45"/>
        <v>0</v>
      </c>
      <c r="T375" s="77">
        <f t="shared" si="45"/>
        <v>0</v>
      </c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  <c r="BC375" s="64"/>
      <c r="BD375" s="64"/>
      <c r="BE375" s="64"/>
      <c r="BF375" s="64"/>
      <c r="BG375" s="64"/>
      <c r="BH375" s="64"/>
      <c r="BI375" s="64"/>
      <c r="BJ375" s="64"/>
      <c r="BK375" s="64"/>
      <c r="BL375" s="64"/>
      <c r="BM375" s="64"/>
      <c r="BN375" s="64"/>
      <c r="BO375" s="64"/>
      <c r="BP375" s="64"/>
      <c r="BQ375" s="64"/>
      <c r="BR375" s="64"/>
      <c r="BS375" s="64"/>
      <c r="BT375" s="64"/>
      <c r="BU375" s="64"/>
      <c r="BV375" s="64"/>
      <c r="BW375" s="64"/>
      <c r="BX375" s="64"/>
      <c r="BY375" s="64"/>
      <c r="BZ375" s="64"/>
      <c r="CA375" s="64"/>
      <c r="CB375" s="64"/>
      <c r="CC375" s="64"/>
      <c r="CD375" s="64"/>
      <c r="CE375" s="64"/>
      <c r="CF375" s="64"/>
      <c r="CG375" s="64"/>
      <c r="CH375" s="64"/>
      <c r="CI375" s="64"/>
      <c r="CJ375" s="64"/>
      <c r="CK375" s="64"/>
      <c r="CL375" s="64"/>
      <c r="CM375" s="64"/>
      <c r="CN375" s="64"/>
      <c r="CO375" s="64"/>
      <c r="CP375" s="64"/>
      <c r="CQ375" s="64"/>
      <c r="CR375" s="64"/>
      <c r="CS375" s="64"/>
      <c r="CT375" s="64"/>
      <c r="CU375" s="64"/>
      <c r="CV375" s="64"/>
      <c r="CW375" s="64"/>
      <c r="CX375" s="64"/>
      <c r="CY375" s="64"/>
      <c r="CZ375" s="64"/>
      <c r="DA375" s="64"/>
      <c r="DB375" s="64"/>
      <c r="DC375" s="64"/>
      <c r="DD375" s="64"/>
      <c r="DE375" s="64"/>
      <c r="DF375" s="64"/>
      <c r="DG375" s="64"/>
      <c r="DH375" s="64"/>
      <c r="DI375" s="64"/>
      <c r="DJ375" s="64"/>
      <c r="DK375" s="64"/>
      <c r="DL375" s="64"/>
      <c r="DM375" s="64"/>
      <c r="DN375" s="64"/>
      <c r="DO375" s="64"/>
      <c r="DP375" s="64"/>
      <c r="DQ375" s="64"/>
      <c r="DR375" s="64"/>
      <c r="DS375" s="64"/>
      <c r="DT375" s="64"/>
      <c r="DU375" s="64"/>
      <c r="DV375" s="64"/>
      <c r="DW375" s="64"/>
      <c r="DX375" s="64"/>
      <c r="DY375" s="64"/>
      <c r="DZ375" s="64"/>
      <c r="EA375" s="64"/>
      <c r="EB375" s="64"/>
      <c r="EC375" s="64"/>
      <c r="ED375" s="64"/>
      <c r="EE375" s="64"/>
      <c r="EF375" s="64"/>
      <c r="EG375" s="64"/>
      <c r="EH375" s="64"/>
      <c r="EI375" s="64"/>
      <c r="EJ375" s="64"/>
      <c r="EK375" s="64"/>
      <c r="EL375" s="64"/>
      <c r="EM375" s="64"/>
      <c r="EN375" s="64"/>
    </row>
    <row r="376" spans="1:144" s="18" customFormat="1" ht="18" customHeight="1" hidden="1">
      <c r="A376" s="19"/>
      <c r="B376" s="20" t="s">
        <v>201</v>
      </c>
      <c r="C376" s="20"/>
      <c r="D376" s="21" t="s">
        <v>210</v>
      </c>
      <c r="E376" s="21"/>
      <c r="F376" s="21"/>
      <c r="G376" s="7">
        <f>G377</f>
        <v>66971</v>
      </c>
      <c r="H376" s="84">
        <f>H377</f>
        <v>66971</v>
      </c>
      <c r="I376" s="84">
        <f aca="true" t="shared" si="46" ref="I376:T376">I377</f>
        <v>66971</v>
      </c>
      <c r="J376" s="84">
        <f t="shared" si="46"/>
        <v>0</v>
      </c>
      <c r="K376" s="84">
        <f t="shared" si="46"/>
        <v>66971</v>
      </c>
      <c r="L376" s="84">
        <f t="shared" si="46"/>
        <v>0</v>
      </c>
      <c r="M376" s="84">
        <f t="shared" si="46"/>
        <v>0</v>
      </c>
      <c r="N376" s="84">
        <f t="shared" si="46"/>
        <v>0</v>
      </c>
      <c r="O376" s="84">
        <f t="shared" si="46"/>
        <v>0</v>
      </c>
      <c r="P376" s="84">
        <f t="shared" si="46"/>
        <v>0</v>
      </c>
      <c r="Q376" s="84">
        <f t="shared" si="46"/>
        <v>0</v>
      </c>
      <c r="R376" s="84">
        <f t="shared" si="46"/>
        <v>0</v>
      </c>
      <c r="S376" s="84">
        <f t="shared" si="46"/>
        <v>0</v>
      </c>
      <c r="T376" s="84">
        <f t="shared" si="46"/>
        <v>0</v>
      </c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  <c r="BB376" s="64"/>
      <c r="BC376" s="64"/>
      <c r="BD376" s="64"/>
      <c r="BE376" s="64"/>
      <c r="BF376" s="64"/>
      <c r="BG376" s="64"/>
      <c r="BH376" s="64"/>
      <c r="BI376" s="64"/>
      <c r="BJ376" s="64"/>
      <c r="BK376" s="64"/>
      <c r="BL376" s="64"/>
      <c r="BM376" s="64"/>
      <c r="BN376" s="64"/>
      <c r="BO376" s="64"/>
      <c r="BP376" s="64"/>
      <c r="BQ376" s="64"/>
      <c r="BR376" s="64"/>
      <c r="BS376" s="64"/>
      <c r="BT376" s="64"/>
      <c r="BU376" s="64"/>
      <c r="BV376" s="64"/>
      <c r="BW376" s="64"/>
      <c r="BX376" s="64"/>
      <c r="BY376" s="64"/>
      <c r="BZ376" s="64"/>
      <c r="CA376" s="64"/>
      <c r="CB376" s="64"/>
      <c r="CC376" s="64"/>
      <c r="CD376" s="64"/>
      <c r="CE376" s="64"/>
      <c r="CF376" s="64"/>
      <c r="CG376" s="64"/>
      <c r="CH376" s="64"/>
      <c r="CI376" s="64"/>
      <c r="CJ376" s="64"/>
      <c r="CK376" s="64"/>
      <c r="CL376" s="64"/>
      <c r="CM376" s="64"/>
      <c r="CN376" s="64"/>
      <c r="CO376" s="64"/>
      <c r="CP376" s="64"/>
      <c r="CQ376" s="64"/>
      <c r="CR376" s="64"/>
      <c r="CS376" s="64"/>
      <c r="CT376" s="64"/>
      <c r="CU376" s="64"/>
      <c r="CV376" s="64"/>
      <c r="CW376" s="64"/>
      <c r="CX376" s="64"/>
      <c r="CY376" s="64"/>
      <c r="CZ376" s="64"/>
      <c r="DA376" s="64"/>
      <c r="DB376" s="64"/>
      <c r="DC376" s="64"/>
      <c r="DD376" s="64"/>
      <c r="DE376" s="64"/>
      <c r="DF376" s="64"/>
      <c r="DG376" s="64"/>
      <c r="DH376" s="64"/>
      <c r="DI376" s="64"/>
      <c r="DJ376" s="64"/>
      <c r="DK376" s="64"/>
      <c r="DL376" s="64"/>
      <c r="DM376" s="64"/>
      <c r="DN376" s="64"/>
      <c r="DO376" s="64"/>
      <c r="DP376" s="64"/>
      <c r="DQ376" s="64"/>
      <c r="DR376" s="64"/>
      <c r="DS376" s="64"/>
      <c r="DT376" s="64"/>
      <c r="DU376" s="64"/>
      <c r="DV376" s="64"/>
      <c r="DW376" s="64"/>
      <c r="DX376" s="64"/>
      <c r="DY376" s="64"/>
      <c r="DZ376" s="64"/>
      <c r="EA376" s="64"/>
      <c r="EB376" s="64"/>
      <c r="EC376" s="64"/>
      <c r="ED376" s="64"/>
      <c r="EE376" s="64"/>
      <c r="EF376" s="64"/>
      <c r="EG376" s="64"/>
      <c r="EH376" s="64"/>
      <c r="EI376" s="64"/>
      <c r="EJ376" s="64"/>
      <c r="EK376" s="64"/>
      <c r="EL376" s="64"/>
      <c r="EM376" s="64"/>
      <c r="EN376" s="64"/>
    </row>
    <row r="377" spans="1:144" s="18" customFormat="1" ht="18" customHeight="1" hidden="1">
      <c r="A377" s="19"/>
      <c r="B377" s="20"/>
      <c r="C377" s="20" t="s">
        <v>204</v>
      </c>
      <c r="D377" s="21" t="s">
        <v>375</v>
      </c>
      <c r="E377" s="21"/>
      <c r="F377" s="21"/>
      <c r="G377" s="7">
        <v>66971</v>
      </c>
      <c r="H377" s="7">
        <v>66971</v>
      </c>
      <c r="I377" s="7">
        <v>66971</v>
      </c>
      <c r="J377" s="7">
        <v>0</v>
      </c>
      <c r="K377" s="7">
        <v>66971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  <c r="BB377" s="64"/>
      <c r="BC377" s="64"/>
      <c r="BD377" s="64"/>
      <c r="BE377" s="64"/>
      <c r="BF377" s="64"/>
      <c r="BG377" s="64"/>
      <c r="BH377" s="64"/>
      <c r="BI377" s="64"/>
      <c r="BJ377" s="64"/>
      <c r="BK377" s="64"/>
      <c r="BL377" s="64"/>
      <c r="BM377" s="64"/>
      <c r="BN377" s="64"/>
      <c r="BO377" s="64"/>
      <c r="BP377" s="64"/>
      <c r="BQ377" s="64"/>
      <c r="BR377" s="64"/>
      <c r="BS377" s="64"/>
      <c r="BT377" s="64"/>
      <c r="BU377" s="64"/>
      <c r="BV377" s="64"/>
      <c r="BW377" s="64"/>
      <c r="BX377" s="64"/>
      <c r="BY377" s="64"/>
      <c r="BZ377" s="64"/>
      <c r="CA377" s="64"/>
      <c r="CB377" s="64"/>
      <c r="CC377" s="64"/>
      <c r="CD377" s="64"/>
      <c r="CE377" s="64"/>
      <c r="CF377" s="64"/>
      <c r="CG377" s="64"/>
      <c r="CH377" s="64"/>
      <c r="CI377" s="64"/>
      <c r="CJ377" s="64"/>
      <c r="CK377" s="64"/>
      <c r="CL377" s="64"/>
      <c r="CM377" s="64"/>
      <c r="CN377" s="64"/>
      <c r="CO377" s="64"/>
      <c r="CP377" s="64"/>
      <c r="CQ377" s="64"/>
      <c r="CR377" s="64"/>
      <c r="CS377" s="64"/>
      <c r="CT377" s="64"/>
      <c r="CU377" s="64"/>
      <c r="CV377" s="64"/>
      <c r="CW377" s="64"/>
      <c r="CX377" s="64"/>
      <c r="CY377" s="64"/>
      <c r="CZ377" s="64"/>
      <c r="DA377" s="64"/>
      <c r="DB377" s="64"/>
      <c r="DC377" s="64"/>
      <c r="DD377" s="64"/>
      <c r="DE377" s="64"/>
      <c r="DF377" s="64"/>
      <c r="DG377" s="64"/>
      <c r="DH377" s="64"/>
      <c r="DI377" s="64"/>
      <c r="DJ377" s="64"/>
      <c r="DK377" s="64"/>
      <c r="DL377" s="64"/>
      <c r="DM377" s="64"/>
      <c r="DN377" s="64"/>
      <c r="DO377" s="64"/>
      <c r="DP377" s="64"/>
      <c r="DQ377" s="64"/>
      <c r="DR377" s="64"/>
      <c r="DS377" s="64"/>
      <c r="DT377" s="64"/>
      <c r="DU377" s="64"/>
      <c r="DV377" s="64"/>
      <c r="DW377" s="64"/>
      <c r="DX377" s="64"/>
      <c r="DY377" s="64"/>
      <c r="DZ377" s="64"/>
      <c r="EA377" s="64"/>
      <c r="EB377" s="64"/>
      <c r="EC377" s="64"/>
      <c r="ED377" s="64"/>
      <c r="EE377" s="64"/>
      <c r="EF377" s="64"/>
      <c r="EG377" s="64"/>
      <c r="EH377" s="64"/>
      <c r="EI377" s="64"/>
      <c r="EJ377" s="64"/>
      <c r="EK377" s="64"/>
      <c r="EL377" s="64"/>
      <c r="EM377" s="64"/>
      <c r="EN377" s="64"/>
    </row>
    <row r="378" spans="1:144" s="18" customFormat="1" ht="52.5" customHeight="1">
      <c r="A378" s="19"/>
      <c r="B378" s="20" t="s">
        <v>74</v>
      </c>
      <c r="C378" s="20"/>
      <c r="D378" s="1" t="s">
        <v>360</v>
      </c>
      <c r="E378" s="96">
        <f>SUM(E379:E395)</f>
        <v>250</v>
      </c>
      <c r="F378" s="96">
        <f>SUM(F379:F395)</f>
        <v>250</v>
      </c>
      <c r="G378" s="21">
        <f>SUM(G379:G395)</f>
        <v>2864081</v>
      </c>
      <c r="H378" s="85">
        <f aca="true" t="shared" si="47" ref="H378:T378">SUM(H379:H395)</f>
        <v>2864081</v>
      </c>
      <c r="I378" s="85">
        <f t="shared" si="47"/>
        <v>183594</v>
      </c>
      <c r="J378" s="85">
        <f t="shared" si="47"/>
        <v>167499</v>
      </c>
      <c r="K378" s="85">
        <f t="shared" si="47"/>
        <v>16095</v>
      </c>
      <c r="L378" s="85">
        <f t="shared" si="47"/>
        <v>0</v>
      </c>
      <c r="M378" s="85">
        <f t="shared" si="47"/>
        <v>2680487</v>
      </c>
      <c r="N378" s="85">
        <f t="shared" si="47"/>
        <v>0</v>
      </c>
      <c r="O378" s="85">
        <f t="shared" si="47"/>
        <v>0</v>
      </c>
      <c r="P378" s="85">
        <f t="shared" si="47"/>
        <v>0</v>
      </c>
      <c r="Q378" s="85">
        <f t="shared" si="47"/>
        <v>0</v>
      </c>
      <c r="R378" s="85">
        <f t="shared" si="47"/>
        <v>0</v>
      </c>
      <c r="S378" s="85">
        <f t="shared" si="47"/>
        <v>0</v>
      </c>
      <c r="T378" s="85">
        <f t="shared" si="47"/>
        <v>0</v>
      </c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  <c r="BM378" s="64"/>
      <c r="BN378" s="64"/>
      <c r="BO378" s="64"/>
      <c r="BP378" s="64"/>
      <c r="BQ378" s="64"/>
      <c r="BR378" s="64"/>
      <c r="BS378" s="64"/>
      <c r="BT378" s="64"/>
      <c r="BU378" s="64"/>
      <c r="BV378" s="64"/>
      <c r="BW378" s="64"/>
      <c r="BX378" s="64"/>
      <c r="BY378" s="64"/>
      <c r="BZ378" s="64"/>
      <c r="CA378" s="64"/>
      <c r="CB378" s="64"/>
      <c r="CC378" s="64"/>
      <c r="CD378" s="64"/>
      <c r="CE378" s="64"/>
      <c r="CF378" s="64"/>
      <c r="CG378" s="64"/>
      <c r="CH378" s="64"/>
      <c r="CI378" s="64"/>
      <c r="CJ378" s="64"/>
      <c r="CK378" s="64"/>
      <c r="CL378" s="64"/>
      <c r="CM378" s="64"/>
      <c r="CN378" s="64"/>
      <c r="CO378" s="64"/>
      <c r="CP378" s="64"/>
      <c r="CQ378" s="64"/>
      <c r="CR378" s="64"/>
      <c r="CS378" s="64"/>
      <c r="CT378" s="64"/>
      <c r="CU378" s="64"/>
      <c r="CV378" s="64"/>
      <c r="CW378" s="64"/>
      <c r="CX378" s="64"/>
      <c r="CY378" s="64"/>
      <c r="CZ378" s="64"/>
      <c r="DA378" s="64"/>
      <c r="DB378" s="64"/>
      <c r="DC378" s="64"/>
      <c r="DD378" s="64"/>
      <c r="DE378" s="64"/>
      <c r="DF378" s="64"/>
      <c r="DG378" s="64"/>
      <c r="DH378" s="64"/>
      <c r="DI378" s="64"/>
      <c r="DJ378" s="64"/>
      <c r="DK378" s="64"/>
      <c r="DL378" s="64"/>
      <c r="DM378" s="64"/>
      <c r="DN378" s="64"/>
      <c r="DO378" s="64"/>
      <c r="DP378" s="64"/>
      <c r="DQ378" s="64"/>
      <c r="DR378" s="64"/>
      <c r="DS378" s="64"/>
      <c r="DT378" s="64"/>
      <c r="DU378" s="64"/>
      <c r="DV378" s="64"/>
      <c r="DW378" s="64"/>
      <c r="DX378" s="64"/>
      <c r="DY378" s="64"/>
      <c r="DZ378" s="64"/>
      <c r="EA378" s="64"/>
      <c r="EB378" s="64"/>
      <c r="EC378" s="64"/>
      <c r="ED378" s="64"/>
      <c r="EE378" s="64"/>
      <c r="EF378" s="64"/>
      <c r="EG378" s="64"/>
      <c r="EH378" s="64"/>
      <c r="EI378" s="64"/>
      <c r="EJ378" s="64"/>
      <c r="EK378" s="64"/>
      <c r="EL378" s="64"/>
      <c r="EM378" s="64"/>
      <c r="EN378" s="64"/>
    </row>
    <row r="379" spans="1:144" s="18" customFormat="1" ht="79.5" customHeight="1" hidden="1">
      <c r="A379" s="19"/>
      <c r="B379" s="20"/>
      <c r="C379" s="20">
        <v>2910</v>
      </c>
      <c r="D379" s="21" t="s">
        <v>376</v>
      </c>
      <c r="E379" s="21"/>
      <c r="F379" s="21"/>
      <c r="G379" s="7">
        <v>3457</v>
      </c>
      <c r="H379" s="7">
        <v>3457</v>
      </c>
      <c r="I379" s="7">
        <v>3457</v>
      </c>
      <c r="J379" s="7">
        <v>0</v>
      </c>
      <c r="K379" s="7">
        <v>3457</v>
      </c>
      <c r="L379" s="7">
        <v>0</v>
      </c>
      <c r="M379" s="61">
        <v>0</v>
      </c>
      <c r="N379" s="61">
        <v>0</v>
      </c>
      <c r="O379" s="61">
        <v>0</v>
      </c>
      <c r="P379" s="61">
        <v>0</v>
      </c>
      <c r="Q379" s="61">
        <v>0</v>
      </c>
      <c r="R379" s="61">
        <v>0</v>
      </c>
      <c r="S379" s="61">
        <v>0</v>
      </c>
      <c r="T379" s="7">
        <v>0</v>
      </c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  <c r="BM379" s="64"/>
      <c r="BN379" s="64"/>
      <c r="BO379" s="64"/>
      <c r="BP379" s="64"/>
      <c r="BQ379" s="64"/>
      <c r="BR379" s="64"/>
      <c r="BS379" s="64"/>
      <c r="BT379" s="64"/>
      <c r="BU379" s="64"/>
      <c r="BV379" s="64"/>
      <c r="BW379" s="64"/>
      <c r="BX379" s="64"/>
      <c r="BY379" s="64"/>
      <c r="BZ379" s="64"/>
      <c r="CA379" s="64"/>
      <c r="CB379" s="64"/>
      <c r="CC379" s="64"/>
      <c r="CD379" s="64"/>
      <c r="CE379" s="64"/>
      <c r="CF379" s="64"/>
      <c r="CG379" s="64"/>
      <c r="CH379" s="64"/>
      <c r="CI379" s="64"/>
      <c r="CJ379" s="64"/>
      <c r="CK379" s="64"/>
      <c r="CL379" s="64"/>
      <c r="CM379" s="64"/>
      <c r="CN379" s="64"/>
      <c r="CO379" s="64"/>
      <c r="CP379" s="64"/>
      <c r="CQ379" s="64"/>
      <c r="CR379" s="64"/>
      <c r="CS379" s="64"/>
      <c r="CT379" s="64"/>
      <c r="CU379" s="64"/>
      <c r="CV379" s="64"/>
      <c r="CW379" s="64"/>
      <c r="CX379" s="64"/>
      <c r="CY379" s="64"/>
      <c r="CZ379" s="64"/>
      <c r="DA379" s="64"/>
      <c r="DB379" s="64"/>
      <c r="DC379" s="64"/>
      <c r="DD379" s="64"/>
      <c r="DE379" s="64"/>
      <c r="DF379" s="64"/>
      <c r="DG379" s="64"/>
      <c r="DH379" s="64"/>
      <c r="DI379" s="64"/>
      <c r="DJ379" s="64"/>
      <c r="DK379" s="64"/>
      <c r="DL379" s="64"/>
      <c r="DM379" s="64"/>
      <c r="DN379" s="64"/>
      <c r="DO379" s="64"/>
      <c r="DP379" s="64"/>
      <c r="DQ379" s="64"/>
      <c r="DR379" s="64"/>
      <c r="DS379" s="64"/>
      <c r="DT379" s="64"/>
      <c r="DU379" s="64"/>
      <c r="DV379" s="64"/>
      <c r="DW379" s="64"/>
      <c r="DX379" s="64"/>
      <c r="DY379" s="64"/>
      <c r="DZ379" s="64"/>
      <c r="EA379" s="64"/>
      <c r="EB379" s="64"/>
      <c r="EC379" s="64"/>
      <c r="ED379" s="64"/>
      <c r="EE379" s="64"/>
      <c r="EF379" s="64"/>
      <c r="EG379" s="64"/>
      <c r="EH379" s="64"/>
      <c r="EI379" s="64"/>
      <c r="EJ379" s="64"/>
      <c r="EK379" s="64"/>
      <c r="EL379" s="64"/>
      <c r="EM379" s="64"/>
      <c r="EN379" s="64"/>
    </row>
    <row r="380" spans="1:144" s="18" customFormat="1" ht="27" customHeight="1" hidden="1">
      <c r="A380" s="19"/>
      <c r="B380" s="20"/>
      <c r="C380" s="20">
        <v>3020</v>
      </c>
      <c r="D380" s="21" t="s">
        <v>325</v>
      </c>
      <c r="E380" s="21"/>
      <c r="F380" s="21"/>
      <c r="G380" s="4">
        <v>438</v>
      </c>
      <c r="H380" s="4">
        <v>438</v>
      </c>
      <c r="I380" s="7">
        <v>0</v>
      </c>
      <c r="J380" s="7">
        <v>0</v>
      </c>
      <c r="K380" s="7">
        <v>0</v>
      </c>
      <c r="L380" s="7">
        <v>0</v>
      </c>
      <c r="M380" s="61">
        <v>438</v>
      </c>
      <c r="N380" s="61">
        <v>0</v>
      </c>
      <c r="O380" s="61">
        <v>0</v>
      </c>
      <c r="P380" s="61">
        <v>0</v>
      </c>
      <c r="Q380" s="61">
        <v>0</v>
      </c>
      <c r="R380" s="61">
        <v>0</v>
      </c>
      <c r="S380" s="61">
        <v>0</v>
      </c>
      <c r="T380" s="7">
        <v>0</v>
      </c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  <c r="BC380" s="64"/>
      <c r="BD380" s="64"/>
      <c r="BE380" s="64"/>
      <c r="BF380" s="64"/>
      <c r="BG380" s="64"/>
      <c r="BH380" s="64"/>
      <c r="BI380" s="64"/>
      <c r="BJ380" s="64"/>
      <c r="BK380" s="64"/>
      <c r="BL380" s="64"/>
      <c r="BM380" s="64"/>
      <c r="BN380" s="64"/>
      <c r="BO380" s="64"/>
      <c r="BP380" s="64"/>
      <c r="BQ380" s="64"/>
      <c r="BR380" s="64"/>
      <c r="BS380" s="64"/>
      <c r="BT380" s="64"/>
      <c r="BU380" s="64"/>
      <c r="BV380" s="64"/>
      <c r="BW380" s="64"/>
      <c r="BX380" s="64"/>
      <c r="BY380" s="64"/>
      <c r="BZ380" s="64"/>
      <c r="CA380" s="64"/>
      <c r="CB380" s="64"/>
      <c r="CC380" s="64"/>
      <c r="CD380" s="64"/>
      <c r="CE380" s="64"/>
      <c r="CF380" s="64"/>
      <c r="CG380" s="64"/>
      <c r="CH380" s="64"/>
      <c r="CI380" s="64"/>
      <c r="CJ380" s="64"/>
      <c r="CK380" s="64"/>
      <c r="CL380" s="64"/>
      <c r="CM380" s="64"/>
      <c r="CN380" s="64"/>
      <c r="CO380" s="64"/>
      <c r="CP380" s="64"/>
      <c r="CQ380" s="64"/>
      <c r="CR380" s="64"/>
      <c r="CS380" s="64"/>
      <c r="CT380" s="64"/>
      <c r="CU380" s="64"/>
      <c r="CV380" s="64"/>
      <c r="CW380" s="64"/>
      <c r="CX380" s="64"/>
      <c r="CY380" s="64"/>
      <c r="CZ380" s="64"/>
      <c r="DA380" s="64"/>
      <c r="DB380" s="64"/>
      <c r="DC380" s="64"/>
      <c r="DD380" s="64"/>
      <c r="DE380" s="64"/>
      <c r="DF380" s="64"/>
      <c r="DG380" s="64"/>
      <c r="DH380" s="64"/>
      <c r="DI380" s="64"/>
      <c r="DJ380" s="64"/>
      <c r="DK380" s="64"/>
      <c r="DL380" s="64"/>
      <c r="DM380" s="64"/>
      <c r="DN380" s="64"/>
      <c r="DO380" s="64"/>
      <c r="DP380" s="64"/>
      <c r="DQ380" s="64"/>
      <c r="DR380" s="64"/>
      <c r="DS380" s="64"/>
      <c r="DT380" s="64"/>
      <c r="DU380" s="64"/>
      <c r="DV380" s="64"/>
      <c r="DW380" s="64"/>
      <c r="DX380" s="64"/>
      <c r="DY380" s="64"/>
      <c r="DZ380" s="64"/>
      <c r="EA380" s="64"/>
      <c r="EB380" s="64"/>
      <c r="EC380" s="64"/>
      <c r="ED380" s="64"/>
      <c r="EE380" s="64"/>
      <c r="EF380" s="64"/>
      <c r="EG380" s="64"/>
      <c r="EH380" s="64"/>
      <c r="EI380" s="64"/>
      <c r="EJ380" s="64"/>
      <c r="EK380" s="64"/>
      <c r="EL380" s="64"/>
      <c r="EM380" s="64"/>
      <c r="EN380" s="64"/>
    </row>
    <row r="381" spans="1:144" s="18" customFormat="1" ht="18" customHeight="1" hidden="1">
      <c r="A381" s="19"/>
      <c r="B381" s="20"/>
      <c r="C381" s="20" t="s">
        <v>185</v>
      </c>
      <c r="D381" s="21" t="s">
        <v>188</v>
      </c>
      <c r="E381" s="21"/>
      <c r="F381" s="21"/>
      <c r="G381" s="7">
        <v>2680049</v>
      </c>
      <c r="H381" s="7">
        <v>2680049</v>
      </c>
      <c r="I381" s="7">
        <v>0</v>
      </c>
      <c r="J381" s="7">
        <v>0</v>
      </c>
      <c r="K381" s="7">
        <v>0</v>
      </c>
      <c r="L381" s="7">
        <v>0</v>
      </c>
      <c r="M381" s="61">
        <v>2680049</v>
      </c>
      <c r="N381" s="61">
        <v>0</v>
      </c>
      <c r="O381" s="61"/>
      <c r="P381" s="61"/>
      <c r="Q381" s="7">
        <v>0</v>
      </c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  <c r="BF381" s="64"/>
      <c r="BG381" s="64"/>
      <c r="BH381" s="64"/>
      <c r="BI381" s="64"/>
      <c r="BJ381" s="64"/>
      <c r="BK381" s="64"/>
      <c r="BL381" s="64"/>
      <c r="BM381" s="64"/>
      <c r="BN381" s="64"/>
      <c r="BO381" s="64"/>
      <c r="BP381" s="64"/>
      <c r="BQ381" s="64"/>
      <c r="BR381" s="64"/>
      <c r="BS381" s="64"/>
      <c r="BT381" s="64"/>
      <c r="BU381" s="64"/>
      <c r="BV381" s="64"/>
      <c r="BW381" s="64"/>
      <c r="BX381" s="64"/>
      <c r="BY381" s="64"/>
      <c r="BZ381" s="64"/>
      <c r="CA381" s="64"/>
      <c r="CB381" s="64"/>
      <c r="CC381" s="64"/>
      <c r="CD381" s="64"/>
      <c r="CE381" s="64"/>
      <c r="CF381" s="64"/>
      <c r="CG381" s="64"/>
      <c r="CH381" s="64"/>
      <c r="CI381" s="64"/>
      <c r="CJ381" s="64"/>
      <c r="CK381" s="64"/>
      <c r="CL381" s="64"/>
      <c r="CM381" s="64"/>
      <c r="CN381" s="64"/>
      <c r="CO381" s="64"/>
      <c r="CP381" s="64"/>
      <c r="CQ381" s="64"/>
      <c r="CR381" s="64"/>
      <c r="CS381" s="64"/>
      <c r="CT381" s="64"/>
      <c r="CU381" s="64"/>
      <c r="CV381" s="64"/>
      <c r="CW381" s="64"/>
      <c r="CX381" s="64"/>
      <c r="CY381" s="64"/>
      <c r="CZ381" s="64"/>
      <c r="DA381" s="64"/>
      <c r="DB381" s="64"/>
      <c r="DC381" s="64"/>
      <c r="DD381" s="64"/>
      <c r="DE381" s="64"/>
      <c r="DF381" s="64"/>
      <c r="DG381" s="64"/>
      <c r="DH381" s="64"/>
      <c r="DI381" s="64"/>
      <c r="DJ381" s="64"/>
      <c r="DK381" s="64"/>
      <c r="DL381" s="64"/>
      <c r="DM381" s="64"/>
      <c r="DN381" s="64"/>
      <c r="DO381" s="64"/>
      <c r="DP381" s="64"/>
      <c r="DQ381" s="64"/>
      <c r="DR381" s="64"/>
      <c r="DS381" s="64"/>
      <c r="DT381" s="64"/>
      <c r="DU381" s="64"/>
      <c r="DV381" s="64"/>
      <c r="DW381" s="64"/>
      <c r="DX381" s="64"/>
      <c r="DY381" s="64"/>
      <c r="DZ381" s="64"/>
      <c r="EA381" s="64"/>
      <c r="EB381" s="64"/>
      <c r="EC381" s="64"/>
      <c r="ED381" s="64"/>
      <c r="EE381" s="64"/>
      <c r="EF381" s="64"/>
      <c r="EG381" s="64"/>
      <c r="EH381" s="64"/>
      <c r="EI381" s="64"/>
      <c r="EJ381" s="64"/>
      <c r="EK381" s="64"/>
      <c r="EL381" s="64"/>
      <c r="EM381" s="64"/>
      <c r="EN381" s="64"/>
    </row>
    <row r="382" spans="1:144" s="18" customFormat="1" ht="18" customHeight="1" hidden="1">
      <c r="A382" s="19"/>
      <c r="B382" s="20"/>
      <c r="C382" s="20" t="s">
        <v>163</v>
      </c>
      <c r="D382" s="21" t="s">
        <v>150</v>
      </c>
      <c r="E382" s="21"/>
      <c r="F382" s="21"/>
      <c r="G382" s="7">
        <v>65730</v>
      </c>
      <c r="H382" s="7">
        <v>65730</v>
      </c>
      <c r="I382" s="7">
        <v>65730</v>
      </c>
      <c r="J382" s="7">
        <v>65730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  <c r="BH382" s="64"/>
      <c r="BI382" s="64"/>
      <c r="BJ382" s="64"/>
      <c r="BK382" s="64"/>
      <c r="BL382" s="64"/>
      <c r="BM382" s="64"/>
      <c r="BN382" s="64"/>
      <c r="BO382" s="64"/>
      <c r="BP382" s="64"/>
      <c r="BQ382" s="64"/>
      <c r="BR382" s="64"/>
      <c r="BS382" s="64"/>
      <c r="BT382" s="64"/>
      <c r="BU382" s="64"/>
      <c r="BV382" s="64"/>
      <c r="BW382" s="64"/>
      <c r="BX382" s="64"/>
      <c r="BY382" s="64"/>
      <c r="BZ382" s="64"/>
      <c r="CA382" s="64"/>
      <c r="CB382" s="64"/>
      <c r="CC382" s="64"/>
      <c r="CD382" s="64"/>
      <c r="CE382" s="64"/>
      <c r="CF382" s="64"/>
      <c r="CG382" s="64"/>
      <c r="CH382" s="64"/>
      <c r="CI382" s="64"/>
      <c r="CJ382" s="64"/>
      <c r="CK382" s="64"/>
      <c r="CL382" s="64"/>
      <c r="CM382" s="64"/>
      <c r="CN382" s="64"/>
      <c r="CO382" s="64"/>
      <c r="CP382" s="64"/>
      <c r="CQ382" s="64"/>
      <c r="CR382" s="64"/>
      <c r="CS382" s="64"/>
      <c r="CT382" s="64"/>
      <c r="CU382" s="64"/>
      <c r="CV382" s="64"/>
      <c r="CW382" s="64"/>
      <c r="CX382" s="64"/>
      <c r="CY382" s="64"/>
      <c r="CZ382" s="64"/>
      <c r="DA382" s="64"/>
      <c r="DB382" s="64"/>
      <c r="DC382" s="64"/>
      <c r="DD382" s="64"/>
      <c r="DE382" s="64"/>
      <c r="DF382" s="64"/>
      <c r="DG382" s="64"/>
      <c r="DH382" s="64"/>
      <c r="DI382" s="64"/>
      <c r="DJ382" s="64"/>
      <c r="DK382" s="64"/>
      <c r="DL382" s="64"/>
      <c r="DM382" s="64"/>
      <c r="DN382" s="64"/>
      <c r="DO382" s="64"/>
      <c r="DP382" s="64"/>
      <c r="DQ382" s="64"/>
      <c r="DR382" s="64"/>
      <c r="DS382" s="64"/>
      <c r="DT382" s="64"/>
      <c r="DU382" s="64"/>
      <c r="DV382" s="64"/>
      <c r="DW382" s="64"/>
      <c r="DX382" s="64"/>
      <c r="DY382" s="64"/>
      <c r="DZ382" s="64"/>
      <c r="EA382" s="64"/>
      <c r="EB382" s="64"/>
      <c r="EC382" s="64"/>
      <c r="ED382" s="64"/>
      <c r="EE382" s="64"/>
      <c r="EF382" s="64"/>
      <c r="EG382" s="64"/>
      <c r="EH382" s="64"/>
      <c r="EI382" s="64"/>
      <c r="EJ382" s="64"/>
      <c r="EK382" s="64"/>
      <c r="EL382" s="64"/>
      <c r="EM382" s="64"/>
      <c r="EN382" s="64"/>
    </row>
    <row r="383" spans="1:144" s="18" customFormat="1" ht="18" customHeight="1" hidden="1">
      <c r="A383" s="19"/>
      <c r="B383" s="20"/>
      <c r="C383" s="20" t="s">
        <v>186</v>
      </c>
      <c r="D383" s="21" t="s">
        <v>151</v>
      </c>
      <c r="E383" s="21"/>
      <c r="F383" s="21"/>
      <c r="G383" s="7">
        <v>5023</v>
      </c>
      <c r="H383" s="7">
        <v>5023</v>
      </c>
      <c r="I383" s="7">
        <v>5023</v>
      </c>
      <c r="J383" s="7">
        <v>5023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64"/>
      <c r="AZ383" s="64"/>
      <c r="BA383" s="64"/>
      <c r="BB383" s="64"/>
      <c r="BC383" s="64"/>
      <c r="BD383" s="64"/>
      <c r="BE383" s="64"/>
      <c r="BF383" s="64"/>
      <c r="BG383" s="64"/>
      <c r="BH383" s="64"/>
      <c r="BI383" s="64"/>
      <c r="BJ383" s="64"/>
      <c r="BK383" s="64"/>
      <c r="BL383" s="64"/>
      <c r="BM383" s="64"/>
      <c r="BN383" s="64"/>
      <c r="BO383" s="64"/>
      <c r="BP383" s="64"/>
      <c r="BQ383" s="64"/>
      <c r="BR383" s="64"/>
      <c r="BS383" s="64"/>
      <c r="BT383" s="64"/>
      <c r="BU383" s="64"/>
      <c r="BV383" s="64"/>
      <c r="BW383" s="64"/>
      <c r="BX383" s="64"/>
      <c r="BY383" s="64"/>
      <c r="BZ383" s="64"/>
      <c r="CA383" s="64"/>
      <c r="CB383" s="64"/>
      <c r="CC383" s="64"/>
      <c r="CD383" s="64"/>
      <c r="CE383" s="64"/>
      <c r="CF383" s="64"/>
      <c r="CG383" s="64"/>
      <c r="CH383" s="64"/>
      <c r="CI383" s="64"/>
      <c r="CJ383" s="64"/>
      <c r="CK383" s="64"/>
      <c r="CL383" s="64"/>
      <c r="CM383" s="64"/>
      <c r="CN383" s="64"/>
      <c r="CO383" s="64"/>
      <c r="CP383" s="64"/>
      <c r="CQ383" s="64"/>
      <c r="CR383" s="64"/>
      <c r="CS383" s="64"/>
      <c r="CT383" s="64"/>
      <c r="CU383" s="64"/>
      <c r="CV383" s="64"/>
      <c r="CW383" s="64"/>
      <c r="CX383" s="64"/>
      <c r="CY383" s="64"/>
      <c r="CZ383" s="64"/>
      <c r="DA383" s="64"/>
      <c r="DB383" s="64"/>
      <c r="DC383" s="64"/>
      <c r="DD383" s="64"/>
      <c r="DE383" s="64"/>
      <c r="DF383" s="64"/>
      <c r="DG383" s="64"/>
      <c r="DH383" s="64"/>
      <c r="DI383" s="64"/>
      <c r="DJ383" s="64"/>
      <c r="DK383" s="64"/>
      <c r="DL383" s="64"/>
      <c r="DM383" s="64"/>
      <c r="DN383" s="64"/>
      <c r="DO383" s="64"/>
      <c r="DP383" s="64"/>
      <c r="DQ383" s="64"/>
      <c r="DR383" s="64"/>
      <c r="DS383" s="64"/>
      <c r="DT383" s="64"/>
      <c r="DU383" s="64"/>
      <c r="DV383" s="64"/>
      <c r="DW383" s="64"/>
      <c r="DX383" s="64"/>
      <c r="DY383" s="64"/>
      <c r="DZ383" s="64"/>
      <c r="EA383" s="64"/>
      <c r="EB383" s="64"/>
      <c r="EC383" s="64"/>
      <c r="ED383" s="64"/>
      <c r="EE383" s="64"/>
      <c r="EF383" s="64"/>
      <c r="EG383" s="64"/>
      <c r="EH383" s="64"/>
      <c r="EI383" s="64"/>
      <c r="EJ383" s="64"/>
      <c r="EK383" s="64"/>
      <c r="EL383" s="64"/>
      <c r="EM383" s="64"/>
      <c r="EN383" s="64"/>
    </row>
    <row r="384" spans="1:144" s="18" customFormat="1" ht="18" customHeight="1" hidden="1">
      <c r="A384" s="19"/>
      <c r="B384" s="20"/>
      <c r="C384" s="20" t="s">
        <v>114</v>
      </c>
      <c r="D384" s="21" t="s">
        <v>119</v>
      </c>
      <c r="E384" s="21"/>
      <c r="F384" s="21"/>
      <c r="G384" s="7">
        <v>95123</v>
      </c>
      <c r="H384" s="7">
        <v>95123</v>
      </c>
      <c r="I384" s="7">
        <v>95123</v>
      </c>
      <c r="J384" s="7">
        <v>95123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64"/>
      <c r="AX384" s="64"/>
      <c r="AY384" s="64"/>
      <c r="AZ384" s="64"/>
      <c r="BA384" s="64"/>
      <c r="BB384" s="64"/>
      <c r="BC384" s="64"/>
      <c r="BD384" s="64"/>
      <c r="BE384" s="64"/>
      <c r="BF384" s="64"/>
      <c r="BG384" s="64"/>
      <c r="BH384" s="64"/>
      <c r="BI384" s="64"/>
      <c r="BJ384" s="64"/>
      <c r="BK384" s="64"/>
      <c r="BL384" s="64"/>
      <c r="BM384" s="64"/>
      <c r="BN384" s="64"/>
      <c r="BO384" s="64"/>
      <c r="BP384" s="64"/>
      <c r="BQ384" s="64"/>
      <c r="BR384" s="64"/>
      <c r="BS384" s="64"/>
      <c r="BT384" s="64"/>
      <c r="BU384" s="64"/>
      <c r="BV384" s="64"/>
      <c r="BW384" s="64"/>
      <c r="BX384" s="64"/>
      <c r="BY384" s="64"/>
      <c r="BZ384" s="64"/>
      <c r="CA384" s="64"/>
      <c r="CB384" s="64"/>
      <c r="CC384" s="64"/>
      <c r="CD384" s="64"/>
      <c r="CE384" s="64"/>
      <c r="CF384" s="64"/>
      <c r="CG384" s="64"/>
      <c r="CH384" s="64"/>
      <c r="CI384" s="64"/>
      <c r="CJ384" s="64"/>
      <c r="CK384" s="64"/>
      <c r="CL384" s="64"/>
      <c r="CM384" s="64"/>
      <c r="CN384" s="64"/>
      <c r="CO384" s="64"/>
      <c r="CP384" s="64"/>
      <c r="CQ384" s="64"/>
      <c r="CR384" s="64"/>
      <c r="CS384" s="64"/>
      <c r="CT384" s="64"/>
      <c r="CU384" s="64"/>
      <c r="CV384" s="64"/>
      <c r="CW384" s="64"/>
      <c r="CX384" s="64"/>
      <c r="CY384" s="64"/>
      <c r="CZ384" s="64"/>
      <c r="DA384" s="64"/>
      <c r="DB384" s="64"/>
      <c r="DC384" s="64"/>
      <c r="DD384" s="64"/>
      <c r="DE384" s="64"/>
      <c r="DF384" s="64"/>
      <c r="DG384" s="64"/>
      <c r="DH384" s="64"/>
      <c r="DI384" s="64"/>
      <c r="DJ384" s="64"/>
      <c r="DK384" s="64"/>
      <c r="DL384" s="64"/>
      <c r="DM384" s="64"/>
      <c r="DN384" s="64"/>
      <c r="DO384" s="64"/>
      <c r="DP384" s="64"/>
      <c r="DQ384" s="64"/>
      <c r="DR384" s="64"/>
      <c r="DS384" s="64"/>
      <c r="DT384" s="64"/>
      <c r="DU384" s="64"/>
      <c r="DV384" s="64"/>
      <c r="DW384" s="64"/>
      <c r="DX384" s="64"/>
      <c r="DY384" s="64"/>
      <c r="DZ384" s="64"/>
      <c r="EA384" s="64"/>
      <c r="EB384" s="64"/>
      <c r="EC384" s="64"/>
      <c r="ED384" s="64"/>
      <c r="EE384" s="64"/>
      <c r="EF384" s="64"/>
      <c r="EG384" s="64"/>
      <c r="EH384" s="64"/>
      <c r="EI384" s="64"/>
      <c r="EJ384" s="64"/>
      <c r="EK384" s="64"/>
      <c r="EL384" s="64"/>
      <c r="EM384" s="64"/>
      <c r="EN384" s="64"/>
    </row>
    <row r="385" spans="1:144" s="18" customFormat="1" ht="18" customHeight="1" hidden="1">
      <c r="A385" s="19"/>
      <c r="B385" s="20"/>
      <c r="C385" s="20" t="s">
        <v>115</v>
      </c>
      <c r="D385" s="21" t="s">
        <v>152</v>
      </c>
      <c r="E385" s="21"/>
      <c r="F385" s="21"/>
      <c r="G385" s="7">
        <v>1623</v>
      </c>
      <c r="H385" s="7">
        <v>1623</v>
      </c>
      <c r="I385" s="7">
        <v>1623</v>
      </c>
      <c r="J385" s="7">
        <v>1623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  <c r="BK385" s="64"/>
      <c r="BL385" s="64"/>
      <c r="BM385" s="64"/>
      <c r="BN385" s="64"/>
      <c r="BO385" s="64"/>
      <c r="BP385" s="64"/>
      <c r="BQ385" s="64"/>
      <c r="BR385" s="64"/>
      <c r="BS385" s="64"/>
      <c r="BT385" s="64"/>
      <c r="BU385" s="64"/>
      <c r="BV385" s="64"/>
      <c r="BW385" s="64"/>
      <c r="BX385" s="64"/>
      <c r="BY385" s="64"/>
      <c r="BZ385" s="64"/>
      <c r="CA385" s="64"/>
      <c r="CB385" s="64"/>
      <c r="CC385" s="64"/>
      <c r="CD385" s="64"/>
      <c r="CE385" s="64"/>
      <c r="CF385" s="64"/>
      <c r="CG385" s="64"/>
      <c r="CH385" s="64"/>
      <c r="CI385" s="64"/>
      <c r="CJ385" s="64"/>
      <c r="CK385" s="64"/>
      <c r="CL385" s="64"/>
      <c r="CM385" s="64"/>
      <c r="CN385" s="64"/>
      <c r="CO385" s="64"/>
      <c r="CP385" s="64"/>
      <c r="CQ385" s="64"/>
      <c r="CR385" s="64"/>
      <c r="CS385" s="64"/>
      <c r="CT385" s="64"/>
      <c r="CU385" s="64"/>
      <c r="CV385" s="64"/>
      <c r="CW385" s="64"/>
      <c r="CX385" s="64"/>
      <c r="CY385" s="64"/>
      <c r="CZ385" s="64"/>
      <c r="DA385" s="64"/>
      <c r="DB385" s="64"/>
      <c r="DC385" s="64"/>
      <c r="DD385" s="64"/>
      <c r="DE385" s="64"/>
      <c r="DF385" s="64"/>
      <c r="DG385" s="64"/>
      <c r="DH385" s="64"/>
      <c r="DI385" s="64"/>
      <c r="DJ385" s="64"/>
      <c r="DK385" s="64"/>
      <c r="DL385" s="64"/>
      <c r="DM385" s="64"/>
      <c r="DN385" s="64"/>
      <c r="DO385" s="64"/>
      <c r="DP385" s="64"/>
      <c r="DQ385" s="64"/>
      <c r="DR385" s="64"/>
      <c r="DS385" s="64"/>
      <c r="DT385" s="64"/>
      <c r="DU385" s="64"/>
      <c r="DV385" s="64"/>
      <c r="DW385" s="64"/>
      <c r="DX385" s="64"/>
      <c r="DY385" s="64"/>
      <c r="DZ385" s="64"/>
      <c r="EA385" s="64"/>
      <c r="EB385" s="64"/>
      <c r="EC385" s="64"/>
      <c r="ED385" s="64"/>
      <c r="EE385" s="64"/>
      <c r="EF385" s="64"/>
      <c r="EG385" s="64"/>
      <c r="EH385" s="64"/>
      <c r="EI385" s="64"/>
      <c r="EJ385" s="64"/>
      <c r="EK385" s="64"/>
      <c r="EL385" s="64"/>
      <c r="EM385" s="64"/>
      <c r="EN385" s="64"/>
    </row>
    <row r="386" spans="1:144" s="18" customFormat="1" ht="18" customHeight="1" hidden="1">
      <c r="A386" s="19"/>
      <c r="B386" s="20"/>
      <c r="C386" s="20" t="s">
        <v>135</v>
      </c>
      <c r="D386" s="21" t="s">
        <v>121</v>
      </c>
      <c r="E386" s="21"/>
      <c r="F386" s="21"/>
      <c r="G386" s="7">
        <v>2845</v>
      </c>
      <c r="H386" s="7">
        <v>2845</v>
      </c>
      <c r="I386" s="7">
        <v>2845</v>
      </c>
      <c r="J386" s="7">
        <v>0</v>
      </c>
      <c r="K386" s="7">
        <v>2845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  <c r="BH386" s="64"/>
      <c r="BI386" s="64"/>
      <c r="BJ386" s="64"/>
      <c r="BK386" s="64"/>
      <c r="BL386" s="64"/>
      <c r="BM386" s="64"/>
      <c r="BN386" s="64"/>
      <c r="BO386" s="64"/>
      <c r="BP386" s="64"/>
      <c r="BQ386" s="64"/>
      <c r="BR386" s="64"/>
      <c r="BS386" s="64"/>
      <c r="BT386" s="64"/>
      <c r="BU386" s="64"/>
      <c r="BV386" s="64"/>
      <c r="BW386" s="64"/>
      <c r="BX386" s="64"/>
      <c r="BY386" s="64"/>
      <c r="BZ386" s="64"/>
      <c r="CA386" s="64"/>
      <c r="CB386" s="64"/>
      <c r="CC386" s="64"/>
      <c r="CD386" s="64"/>
      <c r="CE386" s="64"/>
      <c r="CF386" s="64"/>
      <c r="CG386" s="64"/>
      <c r="CH386" s="64"/>
      <c r="CI386" s="64"/>
      <c r="CJ386" s="64"/>
      <c r="CK386" s="64"/>
      <c r="CL386" s="64"/>
      <c r="CM386" s="64"/>
      <c r="CN386" s="64"/>
      <c r="CO386" s="64"/>
      <c r="CP386" s="64"/>
      <c r="CQ386" s="64"/>
      <c r="CR386" s="64"/>
      <c r="CS386" s="64"/>
      <c r="CT386" s="64"/>
      <c r="CU386" s="64"/>
      <c r="CV386" s="64"/>
      <c r="CW386" s="64"/>
      <c r="CX386" s="64"/>
      <c r="CY386" s="64"/>
      <c r="CZ386" s="64"/>
      <c r="DA386" s="64"/>
      <c r="DB386" s="64"/>
      <c r="DC386" s="64"/>
      <c r="DD386" s="64"/>
      <c r="DE386" s="64"/>
      <c r="DF386" s="64"/>
      <c r="DG386" s="64"/>
      <c r="DH386" s="64"/>
      <c r="DI386" s="64"/>
      <c r="DJ386" s="64"/>
      <c r="DK386" s="64"/>
      <c r="DL386" s="64"/>
      <c r="DM386" s="64"/>
      <c r="DN386" s="64"/>
      <c r="DO386" s="64"/>
      <c r="DP386" s="64"/>
      <c r="DQ386" s="64"/>
      <c r="DR386" s="64"/>
      <c r="DS386" s="64"/>
      <c r="DT386" s="64"/>
      <c r="DU386" s="64"/>
      <c r="DV386" s="64"/>
      <c r="DW386" s="64"/>
      <c r="DX386" s="64"/>
      <c r="DY386" s="64"/>
      <c r="DZ386" s="64"/>
      <c r="EA386" s="64"/>
      <c r="EB386" s="64"/>
      <c r="EC386" s="64"/>
      <c r="ED386" s="64"/>
      <c r="EE386" s="64"/>
      <c r="EF386" s="64"/>
      <c r="EG386" s="64"/>
      <c r="EH386" s="64"/>
      <c r="EI386" s="64"/>
      <c r="EJ386" s="64"/>
      <c r="EK386" s="64"/>
      <c r="EL386" s="64"/>
      <c r="EM386" s="64"/>
      <c r="EN386" s="64"/>
    </row>
    <row r="387" spans="1:144" s="18" customFormat="1" ht="18" customHeight="1" hidden="1">
      <c r="A387" s="19"/>
      <c r="B387" s="20"/>
      <c r="C387" s="20">
        <v>4270</v>
      </c>
      <c r="D387" s="21" t="s">
        <v>122</v>
      </c>
      <c r="E387" s="21"/>
      <c r="F387" s="21"/>
      <c r="G387" s="7">
        <v>300</v>
      </c>
      <c r="H387" s="7">
        <v>300</v>
      </c>
      <c r="I387" s="7">
        <v>300</v>
      </c>
      <c r="J387" s="7">
        <v>0</v>
      </c>
      <c r="K387" s="7">
        <v>300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  <c r="BB387" s="64"/>
      <c r="BC387" s="64"/>
      <c r="BD387" s="64"/>
      <c r="BE387" s="64"/>
      <c r="BF387" s="64"/>
      <c r="BG387" s="64"/>
      <c r="BH387" s="64"/>
      <c r="BI387" s="64"/>
      <c r="BJ387" s="64"/>
      <c r="BK387" s="64"/>
      <c r="BL387" s="64"/>
      <c r="BM387" s="64"/>
      <c r="BN387" s="64"/>
      <c r="BO387" s="64"/>
      <c r="BP387" s="64"/>
      <c r="BQ387" s="64"/>
      <c r="BR387" s="64"/>
      <c r="BS387" s="64"/>
      <c r="BT387" s="64"/>
      <c r="BU387" s="64"/>
      <c r="BV387" s="64"/>
      <c r="BW387" s="64"/>
      <c r="BX387" s="64"/>
      <c r="BY387" s="64"/>
      <c r="BZ387" s="64"/>
      <c r="CA387" s="64"/>
      <c r="CB387" s="64"/>
      <c r="CC387" s="64"/>
      <c r="CD387" s="64"/>
      <c r="CE387" s="64"/>
      <c r="CF387" s="64"/>
      <c r="CG387" s="64"/>
      <c r="CH387" s="64"/>
      <c r="CI387" s="64"/>
      <c r="CJ387" s="64"/>
      <c r="CK387" s="64"/>
      <c r="CL387" s="64"/>
      <c r="CM387" s="64"/>
      <c r="CN387" s="64"/>
      <c r="CO387" s="64"/>
      <c r="CP387" s="64"/>
      <c r="CQ387" s="64"/>
      <c r="CR387" s="64"/>
      <c r="CS387" s="64"/>
      <c r="CT387" s="64"/>
      <c r="CU387" s="64"/>
      <c r="CV387" s="64"/>
      <c r="CW387" s="64"/>
      <c r="CX387" s="64"/>
      <c r="CY387" s="64"/>
      <c r="CZ387" s="64"/>
      <c r="DA387" s="64"/>
      <c r="DB387" s="64"/>
      <c r="DC387" s="64"/>
      <c r="DD387" s="64"/>
      <c r="DE387" s="64"/>
      <c r="DF387" s="64"/>
      <c r="DG387" s="64"/>
      <c r="DH387" s="64"/>
      <c r="DI387" s="64"/>
      <c r="DJ387" s="64"/>
      <c r="DK387" s="64"/>
      <c r="DL387" s="64"/>
      <c r="DM387" s="64"/>
      <c r="DN387" s="64"/>
      <c r="DO387" s="64"/>
      <c r="DP387" s="64"/>
      <c r="DQ387" s="64"/>
      <c r="DR387" s="64"/>
      <c r="DS387" s="64"/>
      <c r="DT387" s="64"/>
      <c r="DU387" s="64"/>
      <c r="DV387" s="64"/>
      <c r="DW387" s="64"/>
      <c r="DX387" s="64"/>
      <c r="DY387" s="64"/>
      <c r="DZ387" s="64"/>
      <c r="EA387" s="64"/>
      <c r="EB387" s="64"/>
      <c r="EC387" s="64"/>
      <c r="ED387" s="64"/>
      <c r="EE387" s="64"/>
      <c r="EF387" s="64"/>
      <c r="EG387" s="64"/>
      <c r="EH387" s="64"/>
      <c r="EI387" s="64"/>
      <c r="EJ387" s="64"/>
      <c r="EK387" s="64"/>
      <c r="EL387" s="64"/>
      <c r="EM387" s="64"/>
      <c r="EN387" s="64"/>
    </row>
    <row r="388" spans="1:144" s="18" customFormat="1" ht="18" customHeight="1" hidden="1">
      <c r="A388" s="19"/>
      <c r="B388" s="20"/>
      <c r="C388" s="20">
        <v>4280</v>
      </c>
      <c r="D388" s="21" t="s">
        <v>153</v>
      </c>
      <c r="E388" s="21"/>
      <c r="F388" s="21"/>
      <c r="G388" s="7">
        <v>100</v>
      </c>
      <c r="H388" s="7">
        <v>100</v>
      </c>
      <c r="I388" s="7">
        <v>100</v>
      </c>
      <c r="J388" s="7">
        <v>0</v>
      </c>
      <c r="K388" s="7">
        <v>100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  <c r="BC388" s="64"/>
      <c r="BD388" s="64"/>
      <c r="BE388" s="64"/>
      <c r="BF388" s="64"/>
      <c r="BG388" s="64"/>
      <c r="BH388" s="64"/>
      <c r="BI388" s="64"/>
      <c r="BJ388" s="64"/>
      <c r="BK388" s="64"/>
      <c r="BL388" s="64"/>
      <c r="BM388" s="64"/>
      <c r="BN388" s="64"/>
      <c r="BO388" s="64"/>
      <c r="BP388" s="64"/>
      <c r="BQ388" s="64"/>
      <c r="BR388" s="64"/>
      <c r="BS388" s="64"/>
      <c r="BT388" s="64"/>
      <c r="BU388" s="64"/>
      <c r="BV388" s="64"/>
      <c r="BW388" s="64"/>
      <c r="BX388" s="64"/>
      <c r="BY388" s="64"/>
      <c r="BZ388" s="64"/>
      <c r="CA388" s="64"/>
      <c r="CB388" s="64"/>
      <c r="CC388" s="64"/>
      <c r="CD388" s="64"/>
      <c r="CE388" s="64"/>
      <c r="CF388" s="64"/>
      <c r="CG388" s="64"/>
      <c r="CH388" s="64"/>
      <c r="CI388" s="64"/>
      <c r="CJ388" s="64"/>
      <c r="CK388" s="64"/>
      <c r="CL388" s="64"/>
      <c r="CM388" s="64"/>
      <c r="CN388" s="64"/>
      <c r="CO388" s="64"/>
      <c r="CP388" s="64"/>
      <c r="CQ388" s="64"/>
      <c r="CR388" s="64"/>
      <c r="CS388" s="64"/>
      <c r="CT388" s="64"/>
      <c r="CU388" s="64"/>
      <c r="CV388" s="64"/>
      <c r="CW388" s="64"/>
      <c r="CX388" s="64"/>
      <c r="CY388" s="64"/>
      <c r="CZ388" s="64"/>
      <c r="DA388" s="64"/>
      <c r="DB388" s="64"/>
      <c r="DC388" s="64"/>
      <c r="DD388" s="64"/>
      <c r="DE388" s="64"/>
      <c r="DF388" s="64"/>
      <c r="DG388" s="64"/>
      <c r="DH388" s="64"/>
      <c r="DI388" s="64"/>
      <c r="DJ388" s="64"/>
      <c r="DK388" s="64"/>
      <c r="DL388" s="64"/>
      <c r="DM388" s="64"/>
      <c r="DN388" s="64"/>
      <c r="DO388" s="64"/>
      <c r="DP388" s="64"/>
      <c r="DQ388" s="64"/>
      <c r="DR388" s="64"/>
      <c r="DS388" s="64"/>
      <c r="DT388" s="64"/>
      <c r="DU388" s="64"/>
      <c r="DV388" s="64"/>
      <c r="DW388" s="64"/>
      <c r="DX388" s="64"/>
      <c r="DY388" s="64"/>
      <c r="DZ388" s="64"/>
      <c r="EA388" s="64"/>
      <c r="EB388" s="64"/>
      <c r="EC388" s="64"/>
      <c r="ED388" s="64"/>
      <c r="EE388" s="64"/>
      <c r="EF388" s="64"/>
      <c r="EG388" s="64"/>
      <c r="EH388" s="64"/>
      <c r="EI388" s="64"/>
      <c r="EJ388" s="64"/>
      <c r="EK388" s="64"/>
      <c r="EL388" s="64"/>
      <c r="EM388" s="64"/>
      <c r="EN388" s="64"/>
    </row>
    <row r="389" spans="1:144" s="18" customFormat="1" ht="18" customHeight="1">
      <c r="A389" s="19"/>
      <c r="B389" s="20"/>
      <c r="C389" s="20" t="s">
        <v>132</v>
      </c>
      <c r="D389" s="21" t="s">
        <v>123</v>
      </c>
      <c r="E389" s="21">
        <v>250</v>
      </c>
      <c r="F389" s="21"/>
      <c r="G389" s="7">
        <v>3914</v>
      </c>
      <c r="H389" s="7">
        <v>3914</v>
      </c>
      <c r="I389" s="7">
        <v>3914</v>
      </c>
      <c r="J389" s="7">
        <v>0</v>
      </c>
      <c r="K389" s="7">
        <v>3914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  <c r="BF389" s="64"/>
      <c r="BG389" s="64"/>
      <c r="BH389" s="64"/>
      <c r="BI389" s="64"/>
      <c r="BJ389" s="64"/>
      <c r="BK389" s="64"/>
      <c r="BL389" s="64"/>
      <c r="BM389" s="64"/>
      <c r="BN389" s="64"/>
      <c r="BO389" s="64"/>
      <c r="BP389" s="64"/>
      <c r="BQ389" s="64"/>
      <c r="BR389" s="64"/>
      <c r="BS389" s="64"/>
      <c r="BT389" s="64"/>
      <c r="BU389" s="64"/>
      <c r="BV389" s="64"/>
      <c r="BW389" s="64"/>
      <c r="BX389" s="64"/>
      <c r="BY389" s="64"/>
      <c r="BZ389" s="64"/>
      <c r="CA389" s="64"/>
      <c r="CB389" s="64"/>
      <c r="CC389" s="64"/>
      <c r="CD389" s="64"/>
      <c r="CE389" s="64"/>
      <c r="CF389" s="64"/>
      <c r="CG389" s="64"/>
      <c r="CH389" s="64"/>
      <c r="CI389" s="64"/>
      <c r="CJ389" s="64"/>
      <c r="CK389" s="64"/>
      <c r="CL389" s="64"/>
      <c r="CM389" s="64"/>
      <c r="CN389" s="64"/>
      <c r="CO389" s="64"/>
      <c r="CP389" s="64"/>
      <c r="CQ389" s="64"/>
      <c r="CR389" s="64"/>
      <c r="CS389" s="64"/>
      <c r="CT389" s="64"/>
      <c r="CU389" s="64"/>
      <c r="CV389" s="64"/>
      <c r="CW389" s="64"/>
      <c r="CX389" s="64"/>
      <c r="CY389" s="64"/>
      <c r="CZ389" s="64"/>
      <c r="DA389" s="64"/>
      <c r="DB389" s="64"/>
      <c r="DC389" s="64"/>
      <c r="DD389" s="64"/>
      <c r="DE389" s="64"/>
      <c r="DF389" s="64"/>
      <c r="DG389" s="64"/>
      <c r="DH389" s="64"/>
      <c r="DI389" s="64"/>
      <c r="DJ389" s="64"/>
      <c r="DK389" s="64"/>
      <c r="DL389" s="64"/>
      <c r="DM389" s="64"/>
      <c r="DN389" s="64"/>
      <c r="DO389" s="64"/>
      <c r="DP389" s="64"/>
      <c r="DQ389" s="64"/>
      <c r="DR389" s="64"/>
      <c r="DS389" s="64"/>
      <c r="DT389" s="64"/>
      <c r="DU389" s="64"/>
      <c r="DV389" s="64"/>
      <c r="DW389" s="64"/>
      <c r="DX389" s="64"/>
      <c r="DY389" s="64"/>
      <c r="DZ389" s="64"/>
      <c r="EA389" s="64"/>
      <c r="EB389" s="64"/>
      <c r="EC389" s="64"/>
      <c r="ED389" s="64"/>
      <c r="EE389" s="64"/>
      <c r="EF389" s="64"/>
      <c r="EG389" s="64"/>
      <c r="EH389" s="64"/>
      <c r="EI389" s="64"/>
      <c r="EJ389" s="64"/>
      <c r="EK389" s="64"/>
      <c r="EL389" s="64"/>
      <c r="EM389" s="64"/>
      <c r="EN389" s="64"/>
    </row>
    <row r="390" spans="1:144" s="18" customFormat="1" ht="39" customHeight="1" hidden="1">
      <c r="A390" s="19"/>
      <c r="B390" s="20"/>
      <c r="C390" s="20" t="s">
        <v>144</v>
      </c>
      <c r="D390" s="21" t="s">
        <v>367</v>
      </c>
      <c r="E390" s="21"/>
      <c r="F390" s="21"/>
      <c r="G390" s="7">
        <v>1560</v>
      </c>
      <c r="H390" s="7">
        <v>1560</v>
      </c>
      <c r="I390" s="7">
        <v>1560</v>
      </c>
      <c r="J390" s="7">
        <v>0</v>
      </c>
      <c r="K390" s="7">
        <v>1560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  <c r="BC390" s="64"/>
      <c r="BD390" s="64"/>
      <c r="BE390" s="64"/>
      <c r="BF390" s="64"/>
      <c r="BG390" s="64"/>
      <c r="BH390" s="64"/>
      <c r="BI390" s="64"/>
      <c r="BJ390" s="64"/>
      <c r="BK390" s="64"/>
      <c r="BL390" s="64"/>
      <c r="BM390" s="64"/>
      <c r="BN390" s="64"/>
      <c r="BO390" s="64"/>
      <c r="BP390" s="64"/>
      <c r="BQ390" s="64"/>
      <c r="BR390" s="64"/>
      <c r="BS390" s="64"/>
      <c r="BT390" s="64"/>
      <c r="BU390" s="64"/>
      <c r="BV390" s="64"/>
      <c r="BW390" s="64"/>
      <c r="BX390" s="64"/>
      <c r="BY390" s="64"/>
      <c r="BZ390" s="64"/>
      <c r="CA390" s="64"/>
      <c r="CB390" s="64"/>
      <c r="CC390" s="64"/>
      <c r="CD390" s="64"/>
      <c r="CE390" s="64"/>
      <c r="CF390" s="64"/>
      <c r="CG390" s="64"/>
      <c r="CH390" s="64"/>
      <c r="CI390" s="64"/>
      <c r="CJ390" s="64"/>
      <c r="CK390" s="64"/>
      <c r="CL390" s="64"/>
      <c r="CM390" s="64"/>
      <c r="CN390" s="64"/>
      <c r="CO390" s="64"/>
      <c r="CP390" s="64"/>
      <c r="CQ390" s="64"/>
      <c r="CR390" s="64"/>
      <c r="CS390" s="64"/>
      <c r="CT390" s="64"/>
      <c r="CU390" s="64"/>
      <c r="CV390" s="64"/>
      <c r="CW390" s="64"/>
      <c r="CX390" s="64"/>
      <c r="CY390" s="64"/>
      <c r="CZ390" s="64"/>
      <c r="DA390" s="64"/>
      <c r="DB390" s="64"/>
      <c r="DC390" s="64"/>
      <c r="DD390" s="64"/>
      <c r="DE390" s="64"/>
      <c r="DF390" s="64"/>
      <c r="DG390" s="64"/>
      <c r="DH390" s="64"/>
      <c r="DI390" s="64"/>
      <c r="DJ390" s="64"/>
      <c r="DK390" s="64"/>
      <c r="DL390" s="64"/>
      <c r="DM390" s="64"/>
      <c r="DN390" s="64"/>
      <c r="DO390" s="64"/>
      <c r="DP390" s="64"/>
      <c r="DQ390" s="64"/>
      <c r="DR390" s="64"/>
      <c r="DS390" s="64"/>
      <c r="DT390" s="64"/>
      <c r="DU390" s="64"/>
      <c r="DV390" s="64"/>
      <c r="DW390" s="64"/>
      <c r="DX390" s="64"/>
      <c r="DY390" s="64"/>
      <c r="DZ390" s="64"/>
      <c r="EA390" s="64"/>
      <c r="EB390" s="64"/>
      <c r="EC390" s="64"/>
      <c r="ED390" s="64"/>
      <c r="EE390" s="64"/>
      <c r="EF390" s="64"/>
      <c r="EG390" s="64"/>
      <c r="EH390" s="64"/>
      <c r="EI390" s="64"/>
      <c r="EJ390" s="64"/>
      <c r="EK390" s="64"/>
      <c r="EL390" s="64"/>
      <c r="EM390" s="64"/>
      <c r="EN390" s="64"/>
    </row>
    <row r="391" spans="1:144" s="18" customFormat="1" ht="18" customHeight="1">
      <c r="A391" s="19"/>
      <c r="B391" s="20"/>
      <c r="C391" s="20" t="s">
        <v>137</v>
      </c>
      <c r="D391" s="21" t="s">
        <v>154</v>
      </c>
      <c r="E391" s="21"/>
      <c r="F391" s="21">
        <v>100</v>
      </c>
      <c r="G391" s="7">
        <v>300</v>
      </c>
      <c r="H391" s="7">
        <v>300</v>
      </c>
      <c r="I391" s="7">
        <v>300</v>
      </c>
      <c r="J391" s="7">
        <v>0</v>
      </c>
      <c r="K391" s="7">
        <v>300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  <c r="BB391" s="64"/>
      <c r="BC391" s="64"/>
      <c r="BD391" s="64"/>
      <c r="BE391" s="64"/>
      <c r="BF391" s="64"/>
      <c r="BG391" s="64"/>
      <c r="BH391" s="64"/>
      <c r="BI391" s="64"/>
      <c r="BJ391" s="64"/>
      <c r="BK391" s="64"/>
      <c r="BL391" s="64"/>
      <c r="BM391" s="64"/>
      <c r="BN391" s="64"/>
      <c r="BO391" s="64"/>
      <c r="BP391" s="64"/>
      <c r="BQ391" s="64"/>
      <c r="BR391" s="64"/>
      <c r="BS391" s="64"/>
      <c r="BT391" s="64"/>
      <c r="BU391" s="64"/>
      <c r="BV391" s="64"/>
      <c r="BW391" s="64"/>
      <c r="BX391" s="64"/>
      <c r="BY391" s="64"/>
      <c r="BZ391" s="64"/>
      <c r="CA391" s="64"/>
      <c r="CB391" s="64"/>
      <c r="CC391" s="64"/>
      <c r="CD391" s="64"/>
      <c r="CE391" s="64"/>
      <c r="CF391" s="64"/>
      <c r="CG391" s="64"/>
      <c r="CH391" s="64"/>
      <c r="CI391" s="64"/>
      <c r="CJ391" s="64"/>
      <c r="CK391" s="64"/>
      <c r="CL391" s="64"/>
      <c r="CM391" s="64"/>
      <c r="CN391" s="64"/>
      <c r="CO391" s="64"/>
      <c r="CP391" s="64"/>
      <c r="CQ391" s="64"/>
      <c r="CR391" s="64"/>
      <c r="CS391" s="64"/>
      <c r="CT391" s="64"/>
      <c r="CU391" s="64"/>
      <c r="CV391" s="64"/>
      <c r="CW391" s="64"/>
      <c r="CX391" s="64"/>
      <c r="CY391" s="64"/>
      <c r="CZ391" s="64"/>
      <c r="DA391" s="64"/>
      <c r="DB391" s="64"/>
      <c r="DC391" s="64"/>
      <c r="DD391" s="64"/>
      <c r="DE391" s="64"/>
      <c r="DF391" s="64"/>
      <c r="DG391" s="64"/>
      <c r="DH391" s="64"/>
      <c r="DI391" s="64"/>
      <c r="DJ391" s="64"/>
      <c r="DK391" s="64"/>
      <c r="DL391" s="64"/>
      <c r="DM391" s="64"/>
      <c r="DN391" s="64"/>
      <c r="DO391" s="64"/>
      <c r="DP391" s="64"/>
      <c r="DQ391" s="64"/>
      <c r="DR391" s="64"/>
      <c r="DS391" s="64"/>
      <c r="DT391" s="64"/>
      <c r="DU391" s="64"/>
      <c r="DV391" s="64"/>
      <c r="DW391" s="64"/>
      <c r="DX391" s="64"/>
      <c r="DY391" s="64"/>
      <c r="DZ391" s="64"/>
      <c r="EA391" s="64"/>
      <c r="EB391" s="64"/>
      <c r="EC391" s="64"/>
      <c r="ED391" s="64"/>
      <c r="EE391" s="64"/>
      <c r="EF391" s="64"/>
      <c r="EG391" s="64"/>
      <c r="EH391" s="64"/>
      <c r="EI391" s="64"/>
      <c r="EJ391" s="64"/>
      <c r="EK391" s="64"/>
      <c r="EL391" s="64"/>
      <c r="EM391" s="64"/>
      <c r="EN391" s="64"/>
    </row>
    <row r="392" spans="1:144" s="18" customFormat="1" ht="18" customHeight="1" hidden="1">
      <c r="A392" s="19"/>
      <c r="B392" s="20"/>
      <c r="C392" s="20" t="s">
        <v>187</v>
      </c>
      <c r="D392" s="21" t="s">
        <v>195</v>
      </c>
      <c r="E392" s="21"/>
      <c r="F392" s="21"/>
      <c r="G392" s="7">
        <v>2325</v>
      </c>
      <c r="H392" s="7">
        <v>2325</v>
      </c>
      <c r="I392" s="7">
        <v>2325</v>
      </c>
      <c r="J392" s="7">
        <v>0</v>
      </c>
      <c r="K392" s="7">
        <v>2325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  <c r="BB392" s="64"/>
      <c r="BC392" s="64"/>
      <c r="BD392" s="64"/>
      <c r="BE392" s="64"/>
      <c r="BF392" s="64"/>
      <c r="BG392" s="64"/>
      <c r="BH392" s="64"/>
      <c r="BI392" s="64"/>
      <c r="BJ392" s="64"/>
      <c r="BK392" s="64"/>
      <c r="BL392" s="64"/>
      <c r="BM392" s="64"/>
      <c r="BN392" s="64"/>
      <c r="BO392" s="64"/>
      <c r="BP392" s="64"/>
      <c r="BQ392" s="64"/>
      <c r="BR392" s="64"/>
      <c r="BS392" s="64"/>
      <c r="BT392" s="64"/>
      <c r="BU392" s="64"/>
      <c r="BV392" s="64"/>
      <c r="BW392" s="64"/>
      <c r="BX392" s="64"/>
      <c r="BY392" s="64"/>
      <c r="BZ392" s="64"/>
      <c r="CA392" s="64"/>
      <c r="CB392" s="64"/>
      <c r="CC392" s="64"/>
      <c r="CD392" s="64"/>
      <c r="CE392" s="64"/>
      <c r="CF392" s="64"/>
      <c r="CG392" s="64"/>
      <c r="CH392" s="64"/>
      <c r="CI392" s="64"/>
      <c r="CJ392" s="64"/>
      <c r="CK392" s="64"/>
      <c r="CL392" s="64"/>
      <c r="CM392" s="64"/>
      <c r="CN392" s="64"/>
      <c r="CO392" s="64"/>
      <c r="CP392" s="64"/>
      <c r="CQ392" s="64"/>
      <c r="CR392" s="64"/>
      <c r="CS392" s="64"/>
      <c r="CT392" s="64"/>
      <c r="CU392" s="64"/>
      <c r="CV392" s="64"/>
      <c r="CW392" s="64"/>
      <c r="CX392" s="64"/>
      <c r="CY392" s="64"/>
      <c r="CZ392" s="64"/>
      <c r="DA392" s="64"/>
      <c r="DB392" s="64"/>
      <c r="DC392" s="64"/>
      <c r="DD392" s="64"/>
      <c r="DE392" s="64"/>
      <c r="DF392" s="64"/>
      <c r="DG392" s="64"/>
      <c r="DH392" s="64"/>
      <c r="DI392" s="64"/>
      <c r="DJ392" s="64"/>
      <c r="DK392" s="64"/>
      <c r="DL392" s="64"/>
      <c r="DM392" s="64"/>
      <c r="DN392" s="64"/>
      <c r="DO392" s="64"/>
      <c r="DP392" s="64"/>
      <c r="DQ392" s="64"/>
      <c r="DR392" s="64"/>
      <c r="DS392" s="64"/>
      <c r="DT392" s="64"/>
      <c r="DU392" s="64"/>
      <c r="DV392" s="64"/>
      <c r="DW392" s="64"/>
      <c r="DX392" s="64"/>
      <c r="DY392" s="64"/>
      <c r="DZ392" s="64"/>
      <c r="EA392" s="64"/>
      <c r="EB392" s="64"/>
      <c r="EC392" s="64"/>
      <c r="ED392" s="64"/>
      <c r="EE392" s="64"/>
      <c r="EF392" s="64"/>
      <c r="EG392" s="64"/>
      <c r="EH392" s="64"/>
      <c r="EI392" s="64"/>
      <c r="EJ392" s="64"/>
      <c r="EK392" s="64"/>
      <c r="EL392" s="64"/>
      <c r="EM392" s="64"/>
      <c r="EN392" s="64"/>
    </row>
    <row r="393" spans="1:144" s="18" customFormat="1" ht="79.5" customHeight="1" hidden="1">
      <c r="A393" s="19"/>
      <c r="B393" s="20"/>
      <c r="C393" s="20">
        <v>4560</v>
      </c>
      <c r="D393" s="30" t="s">
        <v>377</v>
      </c>
      <c r="E393" s="30"/>
      <c r="F393" s="30"/>
      <c r="G393" s="7">
        <v>624</v>
      </c>
      <c r="H393" s="7">
        <v>624</v>
      </c>
      <c r="I393" s="7">
        <v>624</v>
      </c>
      <c r="J393" s="7">
        <v>0</v>
      </c>
      <c r="K393" s="7">
        <v>624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4"/>
      <c r="AX393" s="64"/>
      <c r="AY393" s="64"/>
      <c r="AZ393" s="64"/>
      <c r="BA393" s="64"/>
      <c r="BB393" s="64"/>
      <c r="BC393" s="64"/>
      <c r="BD393" s="64"/>
      <c r="BE393" s="64"/>
      <c r="BF393" s="64"/>
      <c r="BG393" s="64"/>
      <c r="BH393" s="64"/>
      <c r="BI393" s="64"/>
      <c r="BJ393" s="64"/>
      <c r="BK393" s="64"/>
      <c r="BL393" s="64"/>
      <c r="BM393" s="64"/>
      <c r="BN393" s="64"/>
      <c r="BO393" s="64"/>
      <c r="BP393" s="64"/>
      <c r="BQ393" s="64"/>
      <c r="BR393" s="64"/>
      <c r="BS393" s="64"/>
      <c r="BT393" s="64"/>
      <c r="BU393" s="64"/>
      <c r="BV393" s="64"/>
      <c r="BW393" s="64"/>
      <c r="BX393" s="64"/>
      <c r="BY393" s="64"/>
      <c r="BZ393" s="64"/>
      <c r="CA393" s="64"/>
      <c r="CB393" s="64"/>
      <c r="CC393" s="64"/>
      <c r="CD393" s="64"/>
      <c r="CE393" s="64"/>
      <c r="CF393" s="64"/>
      <c r="CG393" s="64"/>
      <c r="CH393" s="64"/>
      <c r="CI393" s="64"/>
      <c r="CJ393" s="64"/>
      <c r="CK393" s="64"/>
      <c r="CL393" s="64"/>
      <c r="CM393" s="64"/>
      <c r="CN393" s="64"/>
      <c r="CO393" s="64"/>
      <c r="CP393" s="64"/>
      <c r="CQ393" s="64"/>
      <c r="CR393" s="64"/>
      <c r="CS393" s="64"/>
      <c r="CT393" s="64"/>
      <c r="CU393" s="64"/>
      <c r="CV393" s="64"/>
      <c r="CW393" s="64"/>
      <c r="CX393" s="64"/>
      <c r="CY393" s="64"/>
      <c r="CZ393" s="64"/>
      <c r="DA393" s="64"/>
      <c r="DB393" s="64"/>
      <c r="DC393" s="64"/>
      <c r="DD393" s="64"/>
      <c r="DE393" s="64"/>
      <c r="DF393" s="64"/>
      <c r="DG393" s="64"/>
      <c r="DH393" s="64"/>
      <c r="DI393" s="64"/>
      <c r="DJ393" s="64"/>
      <c r="DK393" s="64"/>
      <c r="DL393" s="64"/>
      <c r="DM393" s="64"/>
      <c r="DN393" s="64"/>
      <c r="DO393" s="64"/>
      <c r="DP393" s="64"/>
      <c r="DQ393" s="64"/>
      <c r="DR393" s="64"/>
      <c r="DS393" s="64"/>
      <c r="DT393" s="64"/>
      <c r="DU393" s="64"/>
      <c r="DV393" s="64"/>
      <c r="DW393" s="64"/>
      <c r="DX393" s="64"/>
      <c r="DY393" s="64"/>
      <c r="DZ393" s="64"/>
      <c r="EA393" s="64"/>
      <c r="EB393" s="64"/>
      <c r="EC393" s="64"/>
      <c r="ED393" s="64"/>
      <c r="EE393" s="64"/>
      <c r="EF393" s="64"/>
      <c r="EG393" s="64"/>
      <c r="EH393" s="64"/>
      <c r="EI393" s="64"/>
      <c r="EJ393" s="64"/>
      <c r="EK393" s="64"/>
      <c r="EL393" s="64"/>
      <c r="EM393" s="64"/>
      <c r="EN393" s="64"/>
    </row>
    <row r="394" spans="1:144" s="18" customFormat="1" ht="25.5" hidden="1">
      <c r="A394" s="19"/>
      <c r="B394" s="20"/>
      <c r="C394" s="20">
        <v>4610</v>
      </c>
      <c r="D394" s="30" t="s">
        <v>130</v>
      </c>
      <c r="E394" s="30"/>
      <c r="F394" s="30"/>
      <c r="G394" s="7">
        <v>320</v>
      </c>
      <c r="H394" s="7">
        <v>320</v>
      </c>
      <c r="I394" s="7">
        <v>320</v>
      </c>
      <c r="J394" s="7">
        <v>0</v>
      </c>
      <c r="K394" s="7">
        <v>320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64"/>
      <c r="AX394" s="64"/>
      <c r="AY394" s="64"/>
      <c r="AZ394" s="64"/>
      <c r="BA394" s="64"/>
      <c r="BB394" s="64"/>
      <c r="BC394" s="64"/>
      <c r="BD394" s="64"/>
      <c r="BE394" s="64"/>
      <c r="BF394" s="64"/>
      <c r="BG394" s="64"/>
      <c r="BH394" s="64"/>
      <c r="BI394" s="64"/>
      <c r="BJ394" s="64"/>
      <c r="BK394" s="64"/>
      <c r="BL394" s="64"/>
      <c r="BM394" s="64"/>
      <c r="BN394" s="64"/>
      <c r="BO394" s="64"/>
      <c r="BP394" s="64"/>
      <c r="BQ394" s="64"/>
      <c r="BR394" s="64"/>
      <c r="BS394" s="64"/>
      <c r="BT394" s="64"/>
      <c r="BU394" s="64"/>
      <c r="BV394" s="64"/>
      <c r="BW394" s="64"/>
      <c r="BX394" s="64"/>
      <c r="BY394" s="64"/>
      <c r="BZ394" s="64"/>
      <c r="CA394" s="64"/>
      <c r="CB394" s="64"/>
      <c r="CC394" s="64"/>
      <c r="CD394" s="64"/>
      <c r="CE394" s="64"/>
      <c r="CF394" s="64"/>
      <c r="CG394" s="64"/>
      <c r="CH394" s="64"/>
      <c r="CI394" s="64"/>
      <c r="CJ394" s="64"/>
      <c r="CK394" s="64"/>
      <c r="CL394" s="64"/>
      <c r="CM394" s="64"/>
      <c r="CN394" s="64"/>
      <c r="CO394" s="64"/>
      <c r="CP394" s="64"/>
      <c r="CQ394" s="64"/>
      <c r="CR394" s="64"/>
      <c r="CS394" s="64"/>
      <c r="CT394" s="64"/>
      <c r="CU394" s="64"/>
      <c r="CV394" s="64"/>
      <c r="CW394" s="64"/>
      <c r="CX394" s="64"/>
      <c r="CY394" s="64"/>
      <c r="CZ394" s="64"/>
      <c r="DA394" s="64"/>
      <c r="DB394" s="64"/>
      <c r="DC394" s="64"/>
      <c r="DD394" s="64"/>
      <c r="DE394" s="64"/>
      <c r="DF394" s="64"/>
      <c r="DG394" s="64"/>
      <c r="DH394" s="64"/>
      <c r="DI394" s="64"/>
      <c r="DJ394" s="64"/>
      <c r="DK394" s="64"/>
      <c r="DL394" s="64"/>
      <c r="DM394" s="64"/>
      <c r="DN394" s="64"/>
      <c r="DO394" s="64"/>
      <c r="DP394" s="64"/>
      <c r="DQ394" s="64"/>
      <c r="DR394" s="64"/>
      <c r="DS394" s="64"/>
      <c r="DT394" s="64"/>
      <c r="DU394" s="64"/>
      <c r="DV394" s="64"/>
      <c r="DW394" s="64"/>
      <c r="DX394" s="64"/>
      <c r="DY394" s="64"/>
      <c r="DZ394" s="64"/>
      <c r="EA394" s="64"/>
      <c r="EB394" s="64"/>
      <c r="EC394" s="64"/>
      <c r="ED394" s="64"/>
      <c r="EE394" s="64"/>
      <c r="EF394" s="64"/>
      <c r="EG394" s="64"/>
      <c r="EH394" s="64"/>
      <c r="EI394" s="64"/>
      <c r="EJ394" s="64"/>
      <c r="EK394" s="64"/>
      <c r="EL394" s="64"/>
      <c r="EM394" s="64"/>
      <c r="EN394" s="64"/>
    </row>
    <row r="395" spans="1:144" s="18" customFormat="1" ht="25.5">
      <c r="A395" s="19"/>
      <c r="B395" s="20"/>
      <c r="C395" s="20" t="s">
        <v>138</v>
      </c>
      <c r="D395" s="21" t="s">
        <v>156</v>
      </c>
      <c r="E395" s="21"/>
      <c r="F395" s="21">
        <v>150</v>
      </c>
      <c r="G395" s="7">
        <v>350</v>
      </c>
      <c r="H395" s="7">
        <v>350</v>
      </c>
      <c r="I395" s="7">
        <v>350</v>
      </c>
      <c r="J395" s="7">
        <v>0</v>
      </c>
      <c r="K395" s="7">
        <v>350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  <c r="BG395" s="64"/>
      <c r="BH395" s="64"/>
      <c r="BI395" s="64"/>
      <c r="BJ395" s="64"/>
      <c r="BK395" s="64"/>
      <c r="BL395" s="64"/>
      <c r="BM395" s="64"/>
      <c r="BN395" s="64"/>
      <c r="BO395" s="64"/>
      <c r="BP395" s="64"/>
      <c r="BQ395" s="64"/>
      <c r="BR395" s="64"/>
      <c r="BS395" s="64"/>
      <c r="BT395" s="64"/>
      <c r="BU395" s="64"/>
      <c r="BV395" s="64"/>
      <c r="BW395" s="64"/>
      <c r="BX395" s="64"/>
      <c r="BY395" s="64"/>
      <c r="BZ395" s="64"/>
      <c r="CA395" s="64"/>
      <c r="CB395" s="64"/>
      <c r="CC395" s="64"/>
      <c r="CD395" s="64"/>
      <c r="CE395" s="64"/>
      <c r="CF395" s="64"/>
      <c r="CG395" s="64"/>
      <c r="CH395" s="64"/>
      <c r="CI395" s="64"/>
      <c r="CJ395" s="64"/>
      <c r="CK395" s="64"/>
      <c r="CL395" s="64"/>
      <c r="CM395" s="64"/>
      <c r="CN395" s="64"/>
      <c r="CO395" s="64"/>
      <c r="CP395" s="64"/>
      <c r="CQ395" s="64"/>
      <c r="CR395" s="64"/>
      <c r="CS395" s="64"/>
      <c r="CT395" s="64"/>
      <c r="CU395" s="64"/>
      <c r="CV395" s="64"/>
      <c r="CW395" s="64"/>
      <c r="CX395" s="64"/>
      <c r="CY395" s="64"/>
      <c r="CZ395" s="64"/>
      <c r="DA395" s="64"/>
      <c r="DB395" s="64"/>
      <c r="DC395" s="64"/>
      <c r="DD395" s="64"/>
      <c r="DE395" s="64"/>
      <c r="DF395" s="64"/>
      <c r="DG395" s="64"/>
      <c r="DH395" s="64"/>
      <c r="DI395" s="64"/>
      <c r="DJ395" s="64"/>
      <c r="DK395" s="64"/>
      <c r="DL395" s="64"/>
      <c r="DM395" s="64"/>
      <c r="DN395" s="64"/>
      <c r="DO395" s="64"/>
      <c r="DP395" s="64"/>
      <c r="DQ395" s="64"/>
      <c r="DR395" s="64"/>
      <c r="DS395" s="64"/>
      <c r="DT395" s="64"/>
      <c r="DU395" s="64"/>
      <c r="DV395" s="64"/>
      <c r="DW395" s="64"/>
      <c r="DX395" s="64"/>
      <c r="DY395" s="64"/>
      <c r="DZ395" s="64"/>
      <c r="EA395" s="64"/>
      <c r="EB395" s="64"/>
      <c r="EC395" s="64"/>
      <c r="ED395" s="64"/>
      <c r="EE395" s="64"/>
      <c r="EF395" s="64"/>
      <c r="EG395" s="64"/>
      <c r="EH395" s="64"/>
      <c r="EI395" s="64"/>
      <c r="EJ395" s="64"/>
      <c r="EK395" s="64"/>
      <c r="EL395" s="64"/>
      <c r="EM395" s="64"/>
      <c r="EN395" s="64"/>
    </row>
    <row r="396" spans="1:144" s="18" customFormat="1" ht="74.25" customHeight="1" hidden="1">
      <c r="A396" s="19"/>
      <c r="B396" s="20" t="s">
        <v>77</v>
      </c>
      <c r="C396" s="20"/>
      <c r="D396" s="39" t="s">
        <v>378</v>
      </c>
      <c r="E396" s="39">
        <v>0</v>
      </c>
      <c r="F396" s="39">
        <f>F397</f>
        <v>0</v>
      </c>
      <c r="G396" s="21">
        <f aca="true" t="shared" si="48" ref="G396:N396">G397</f>
        <v>34914</v>
      </c>
      <c r="H396" s="21">
        <f t="shared" si="48"/>
        <v>34914</v>
      </c>
      <c r="I396" s="21">
        <f t="shared" si="48"/>
        <v>34914</v>
      </c>
      <c r="J396" s="21">
        <f t="shared" si="48"/>
        <v>0</v>
      </c>
      <c r="K396" s="21">
        <f t="shared" si="48"/>
        <v>34914</v>
      </c>
      <c r="L396" s="21">
        <f t="shared" si="48"/>
        <v>0</v>
      </c>
      <c r="M396" s="21">
        <f t="shared" si="48"/>
        <v>0</v>
      </c>
      <c r="N396" s="21">
        <f t="shared" si="48"/>
        <v>0</v>
      </c>
      <c r="O396" s="21">
        <v>0</v>
      </c>
      <c r="P396" s="21">
        <v>0</v>
      </c>
      <c r="Q396" s="21">
        <v>0</v>
      </c>
      <c r="R396" s="21">
        <v>0</v>
      </c>
      <c r="S396" s="21">
        <v>0</v>
      </c>
      <c r="T396" s="21">
        <v>0</v>
      </c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  <c r="BH396" s="64"/>
      <c r="BI396" s="64"/>
      <c r="BJ396" s="64"/>
      <c r="BK396" s="64"/>
      <c r="BL396" s="64"/>
      <c r="BM396" s="64"/>
      <c r="BN396" s="64"/>
      <c r="BO396" s="64"/>
      <c r="BP396" s="64"/>
      <c r="BQ396" s="64"/>
      <c r="BR396" s="64"/>
      <c r="BS396" s="64"/>
      <c r="BT396" s="64"/>
      <c r="BU396" s="64"/>
      <c r="BV396" s="64"/>
      <c r="BW396" s="64"/>
      <c r="BX396" s="64"/>
      <c r="BY396" s="64"/>
      <c r="BZ396" s="64"/>
      <c r="CA396" s="64"/>
      <c r="CB396" s="64"/>
      <c r="CC396" s="64"/>
      <c r="CD396" s="64"/>
      <c r="CE396" s="64"/>
      <c r="CF396" s="64"/>
      <c r="CG396" s="64"/>
      <c r="CH396" s="64"/>
      <c r="CI396" s="64"/>
      <c r="CJ396" s="64"/>
      <c r="CK396" s="64"/>
      <c r="CL396" s="64"/>
      <c r="CM396" s="64"/>
      <c r="CN396" s="64"/>
      <c r="CO396" s="64"/>
      <c r="CP396" s="64"/>
      <c r="CQ396" s="64"/>
      <c r="CR396" s="64"/>
      <c r="CS396" s="64"/>
      <c r="CT396" s="64"/>
      <c r="CU396" s="64"/>
      <c r="CV396" s="64"/>
      <c r="CW396" s="64"/>
      <c r="CX396" s="64"/>
      <c r="CY396" s="64"/>
      <c r="CZ396" s="64"/>
      <c r="DA396" s="64"/>
      <c r="DB396" s="64"/>
      <c r="DC396" s="64"/>
      <c r="DD396" s="64"/>
      <c r="DE396" s="64"/>
      <c r="DF396" s="64"/>
      <c r="DG396" s="64"/>
      <c r="DH396" s="64"/>
      <c r="DI396" s="64"/>
      <c r="DJ396" s="64"/>
      <c r="DK396" s="64"/>
      <c r="DL396" s="64"/>
      <c r="DM396" s="64"/>
      <c r="DN396" s="64"/>
      <c r="DO396" s="64"/>
      <c r="DP396" s="64"/>
      <c r="DQ396" s="64"/>
      <c r="DR396" s="64"/>
      <c r="DS396" s="64"/>
      <c r="DT396" s="64"/>
      <c r="DU396" s="64"/>
      <c r="DV396" s="64"/>
      <c r="DW396" s="64"/>
      <c r="DX396" s="64"/>
      <c r="DY396" s="64"/>
      <c r="DZ396" s="64"/>
      <c r="EA396" s="64"/>
      <c r="EB396" s="64"/>
      <c r="EC396" s="64"/>
      <c r="ED396" s="64"/>
      <c r="EE396" s="64"/>
      <c r="EF396" s="64"/>
      <c r="EG396" s="64"/>
      <c r="EH396" s="64"/>
      <c r="EI396" s="64"/>
      <c r="EJ396" s="64"/>
      <c r="EK396" s="64"/>
      <c r="EL396" s="64"/>
      <c r="EM396" s="64"/>
      <c r="EN396" s="64"/>
    </row>
    <row r="397" spans="1:144" s="18" customFormat="1" ht="18" customHeight="1" hidden="1">
      <c r="A397" s="19"/>
      <c r="B397" s="20"/>
      <c r="C397" s="20">
        <v>4130</v>
      </c>
      <c r="D397" s="21" t="s">
        <v>211</v>
      </c>
      <c r="E397" s="21"/>
      <c r="F397" s="21"/>
      <c r="G397" s="7">
        <v>34914</v>
      </c>
      <c r="H397" s="7">
        <v>34914</v>
      </c>
      <c r="I397" s="7">
        <v>34914</v>
      </c>
      <c r="J397" s="7">
        <v>0</v>
      </c>
      <c r="K397" s="7">
        <v>34914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  <c r="BB397" s="64"/>
      <c r="BC397" s="64"/>
      <c r="BD397" s="64"/>
      <c r="BE397" s="64"/>
      <c r="BF397" s="64"/>
      <c r="BG397" s="64"/>
      <c r="BH397" s="64"/>
      <c r="BI397" s="64"/>
      <c r="BJ397" s="64"/>
      <c r="BK397" s="64"/>
      <c r="BL397" s="64"/>
      <c r="BM397" s="64"/>
      <c r="BN397" s="64"/>
      <c r="BO397" s="64"/>
      <c r="BP397" s="64"/>
      <c r="BQ397" s="64"/>
      <c r="BR397" s="64"/>
      <c r="BS397" s="64"/>
      <c r="BT397" s="64"/>
      <c r="BU397" s="64"/>
      <c r="BV397" s="64"/>
      <c r="BW397" s="64"/>
      <c r="BX397" s="64"/>
      <c r="BY397" s="64"/>
      <c r="BZ397" s="64"/>
      <c r="CA397" s="64"/>
      <c r="CB397" s="64"/>
      <c r="CC397" s="64"/>
      <c r="CD397" s="64"/>
      <c r="CE397" s="64"/>
      <c r="CF397" s="64"/>
      <c r="CG397" s="64"/>
      <c r="CH397" s="64"/>
      <c r="CI397" s="64"/>
      <c r="CJ397" s="64"/>
      <c r="CK397" s="64"/>
      <c r="CL397" s="64"/>
      <c r="CM397" s="64"/>
      <c r="CN397" s="64"/>
      <c r="CO397" s="64"/>
      <c r="CP397" s="64"/>
      <c r="CQ397" s="64"/>
      <c r="CR397" s="64"/>
      <c r="CS397" s="64"/>
      <c r="CT397" s="64"/>
      <c r="CU397" s="64"/>
      <c r="CV397" s="64"/>
      <c r="CW397" s="64"/>
      <c r="CX397" s="64"/>
      <c r="CY397" s="64"/>
      <c r="CZ397" s="64"/>
      <c r="DA397" s="64"/>
      <c r="DB397" s="64"/>
      <c r="DC397" s="64"/>
      <c r="DD397" s="64"/>
      <c r="DE397" s="64"/>
      <c r="DF397" s="64"/>
      <c r="DG397" s="64"/>
      <c r="DH397" s="64"/>
      <c r="DI397" s="64"/>
      <c r="DJ397" s="64"/>
      <c r="DK397" s="64"/>
      <c r="DL397" s="64"/>
      <c r="DM397" s="64"/>
      <c r="DN397" s="64"/>
      <c r="DO397" s="64"/>
      <c r="DP397" s="64"/>
      <c r="DQ397" s="64"/>
      <c r="DR397" s="64"/>
      <c r="DS397" s="64"/>
      <c r="DT397" s="64"/>
      <c r="DU397" s="64"/>
      <c r="DV397" s="64"/>
      <c r="DW397" s="64"/>
      <c r="DX397" s="64"/>
      <c r="DY397" s="64"/>
      <c r="DZ397" s="64"/>
      <c r="EA397" s="64"/>
      <c r="EB397" s="64"/>
      <c r="EC397" s="64"/>
      <c r="ED397" s="64"/>
      <c r="EE397" s="64"/>
      <c r="EF397" s="64"/>
      <c r="EG397" s="64"/>
      <c r="EH397" s="64"/>
      <c r="EI397" s="64"/>
      <c r="EJ397" s="64"/>
      <c r="EK397" s="64"/>
      <c r="EL397" s="64"/>
      <c r="EM397" s="64"/>
      <c r="EN397" s="64"/>
    </row>
    <row r="398" spans="1:144" s="18" customFormat="1" ht="41.25" customHeight="1" hidden="1">
      <c r="A398" s="19"/>
      <c r="B398" s="20" t="s">
        <v>78</v>
      </c>
      <c r="C398" s="20"/>
      <c r="D398" s="21" t="s">
        <v>337</v>
      </c>
      <c r="E398" s="21">
        <f aca="true" t="shared" si="49" ref="E398:T398">E399+E400</f>
        <v>0</v>
      </c>
      <c r="F398" s="21">
        <f t="shared" si="49"/>
        <v>0</v>
      </c>
      <c r="G398" s="21">
        <f t="shared" si="49"/>
        <v>186201</v>
      </c>
      <c r="H398" s="21">
        <f t="shared" si="49"/>
        <v>186201</v>
      </c>
      <c r="I398" s="21">
        <f t="shared" si="49"/>
        <v>5000</v>
      </c>
      <c r="J398" s="21">
        <f t="shared" si="49"/>
        <v>0</v>
      </c>
      <c r="K398" s="21">
        <f t="shared" si="49"/>
        <v>5000</v>
      </c>
      <c r="L398" s="21">
        <f t="shared" si="49"/>
        <v>0</v>
      </c>
      <c r="M398" s="21">
        <f t="shared" si="49"/>
        <v>181201</v>
      </c>
      <c r="N398" s="21">
        <f t="shared" si="49"/>
        <v>0</v>
      </c>
      <c r="O398" s="21">
        <f t="shared" si="49"/>
        <v>0</v>
      </c>
      <c r="P398" s="21">
        <f t="shared" si="49"/>
        <v>0</v>
      </c>
      <c r="Q398" s="21">
        <f t="shared" si="49"/>
        <v>0</v>
      </c>
      <c r="R398" s="21">
        <f t="shared" si="49"/>
        <v>0</v>
      </c>
      <c r="S398" s="21">
        <f t="shared" si="49"/>
        <v>0</v>
      </c>
      <c r="T398" s="21">
        <f t="shared" si="49"/>
        <v>0</v>
      </c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  <c r="BH398" s="64"/>
      <c r="BI398" s="64"/>
      <c r="BJ398" s="64"/>
      <c r="BK398" s="64"/>
      <c r="BL398" s="64"/>
      <c r="BM398" s="64"/>
      <c r="BN398" s="64"/>
      <c r="BO398" s="64"/>
      <c r="BP398" s="64"/>
      <c r="BQ398" s="64"/>
      <c r="BR398" s="64"/>
      <c r="BS398" s="64"/>
      <c r="BT398" s="64"/>
      <c r="BU398" s="64"/>
      <c r="BV398" s="64"/>
      <c r="BW398" s="64"/>
      <c r="BX398" s="64"/>
      <c r="BY398" s="64"/>
      <c r="BZ398" s="64"/>
      <c r="CA398" s="64"/>
      <c r="CB398" s="64"/>
      <c r="CC398" s="64"/>
      <c r="CD398" s="64"/>
      <c r="CE398" s="64"/>
      <c r="CF398" s="64"/>
      <c r="CG398" s="64"/>
      <c r="CH398" s="64"/>
      <c r="CI398" s="64"/>
      <c r="CJ398" s="64"/>
      <c r="CK398" s="64"/>
      <c r="CL398" s="64"/>
      <c r="CM398" s="64"/>
      <c r="CN398" s="64"/>
      <c r="CO398" s="64"/>
      <c r="CP398" s="64"/>
      <c r="CQ398" s="64"/>
      <c r="CR398" s="64"/>
      <c r="CS398" s="64"/>
      <c r="CT398" s="64"/>
      <c r="CU398" s="64"/>
      <c r="CV398" s="64"/>
      <c r="CW398" s="64"/>
      <c r="CX398" s="64"/>
      <c r="CY398" s="64"/>
      <c r="CZ398" s="64"/>
      <c r="DA398" s="64"/>
      <c r="DB398" s="64"/>
      <c r="DC398" s="64"/>
      <c r="DD398" s="64"/>
      <c r="DE398" s="64"/>
      <c r="DF398" s="64"/>
      <c r="DG398" s="64"/>
      <c r="DH398" s="64"/>
      <c r="DI398" s="64"/>
      <c r="DJ398" s="64"/>
      <c r="DK398" s="64"/>
      <c r="DL398" s="64"/>
      <c r="DM398" s="64"/>
      <c r="DN398" s="64"/>
      <c r="DO398" s="64"/>
      <c r="DP398" s="64"/>
      <c r="DQ398" s="64"/>
      <c r="DR398" s="64"/>
      <c r="DS398" s="64"/>
      <c r="DT398" s="64"/>
      <c r="DU398" s="64"/>
      <c r="DV398" s="64"/>
      <c r="DW398" s="64"/>
      <c r="DX398" s="64"/>
      <c r="DY398" s="64"/>
      <c r="DZ398" s="64"/>
      <c r="EA398" s="64"/>
      <c r="EB398" s="64"/>
      <c r="EC398" s="64"/>
      <c r="ED398" s="64"/>
      <c r="EE398" s="64"/>
      <c r="EF398" s="64"/>
      <c r="EG398" s="64"/>
      <c r="EH398" s="64"/>
      <c r="EI398" s="64"/>
      <c r="EJ398" s="64"/>
      <c r="EK398" s="64"/>
      <c r="EL398" s="64"/>
      <c r="EM398" s="64"/>
      <c r="EN398" s="64"/>
    </row>
    <row r="399" spans="1:144" s="18" customFormat="1" ht="18" customHeight="1" hidden="1">
      <c r="A399" s="19"/>
      <c r="B399" s="20"/>
      <c r="C399" s="20">
        <v>3110</v>
      </c>
      <c r="D399" s="21" t="s">
        <v>188</v>
      </c>
      <c r="E399" s="21">
        <v>0</v>
      </c>
      <c r="F399" s="21">
        <v>0</v>
      </c>
      <c r="G399" s="7">
        <v>181201</v>
      </c>
      <c r="H399" s="7">
        <v>181201</v>
      </c>
      <c r="I399" s="7">
        <v>0</v>
      </c>
      <c r="J399" s="7">
        <v>0</v>
      </c>
      <c r="K399" s="7">
        <v>0</v>
      </c>
      <c r="L399" s="7">
        <v>0</v>
      </c>
      <c r="M399" s="61">
        <v>181201</v>
      </c>
      <c r="N399" s="61">
        <v>0</v>
      </c>
      <c r="O399" s="61">
        <v>0</v>
      </c>
      <c r="P399" s="61">
        <v>0</v>
      </c>
      <c r="Q399" s="61">
        <v>0</v>
      </c>
      <c r="R399" s="61">
        <v>0</v>
      </c>
      <c r="S399" s="61">
        <v>0</v>
      </c>
      <c r="T399" s="7">
        <v>0</v>
      </c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  <c r="BM399" s="64"/>
      <c r="BN399" s="64"/>
      <c r="BO399" s="64"/>
      <c r="BP399" s="64"/>
      <c r="BQ399" s="64"/>
      <c r="BR399" s="64"/>
      <c r="BS399" s="64"/>
      <c r="BT399" s="64"/>
      <c r="BU399" s="64"/>
      <c r="BV399" s="64"/>
      <c r="BW399" s="64"/>
      <c r="BX399" s="64"/>
      <c r="BY399" s="64"/>
      <c r="BZ399" s="64"/>
      <c r="CA399" s="64"/>
      <c r="CB399" s="64"/>
      <c r="CC399" s="64"/>
      <c r="CD399" s="64"/>
      <c r="CE399" s="64"/>
      <c r="CF399" s="64"/>
      <c r="CG399" s="64"/>
      <c r="CH399" s="64"/>
      <c r="CI399" s="64"/>
      <c r="CJ399" s="64"/>
      <c r="CK399" s="64"/>
      <c r="CL399" s="64"/>
      <c r="CM399" s="64"/>
      <c r="CN399" s="64"/>
      <c r="CO399" s="64"/>
      <c r="CP399" s="64"/>
      <c r="CQ399" s="64"/>
      <c r="CR399" s="64"/>
      <c r="CS399" s="64"/>
      <c r="CT399" s="64"/>
      <c r="CU399" s="64"/>
      <c r="CV399" s="64"/>
      <c r="CW399" s="64"/>
      <c r="CX399" s="64"/>
      <c r="CY399" s="64"/>
      <c r="CZ399" s="64"/>
      <c r="DA399" s="64"/>
      <c r="DB399" s="64"/>
      <c r="DC399" s="64"/>
      <c r="DD399" s="64"/>
      <c r="DE399" s="64"/>
      <c r="DF399" s="64"/>
      <c r="DG399" s="64"/>
      <c r="DH399" s="64"/>
      <c r="DI399" s="64"/>
      <c r="DJ399" s="64"/>
      <c r="DK399" s="64"/>
      <c r="DL399" s="64"/>
      <c r="DM399" s="64"/>
      <c r="DN399" s="64"/>
      <c r="DO399" s="64"/>
      <c r="DP399" s="64"/>
      <c r="DQ399" s="64"/>
      <c r="DR399" s="64"/>
      <c r="DS399" s="64"/>
      <c r="DT399" s="64"/>
      <c r="DU399" s="64"/>
      <c r="DV399" s="64"/>
      <c r="DW399" s="64"/>
      <c r="DX399" s="64"/>
      <c r="DY399" s="64"/>
      <c r="DZ399" s="64"/>
      <c r="EA399" s="64"/>
      <c r="EB399" s="64"/>
      <c r="EC399" s="64"/>
      <c r="ED399" s="64"/>
      <c r="EE399" s="64"/>
      <c r="EF399" s="64"/>
      <c r="EG399" s="64"/>
      <c r="EH399" s="64"/>
      <c r="EI399" s="64"/>
      <c r="EJ399" s="64"/>
      <c r="EK399" s="64"/>
      <c r="EL399" s="64"/>
      <c r="EM399" s="64"/>
      <c r="EN399" s="64"/>
    </row>
    <row r="400" spans="1:144" s="18" customFormat="1" ht="18" customHeight="1" hidden="1">
      <c r="A400" s="19"/>
      <c r="B400" s="20"/>
      <c r="C400" s="20">
        <v>4300</v>
      </c>
      <c r="D400" s="21" t="s">
        <v>123</v>
      </c>
      <c r="E400" s="21"/>
      <c r="F400" s="21"/>
      <c r="G400" s="7">
        <v>5000</v>
      </c>
      <c r="H400" s="7">
        <v>5000</v>
      </c>
      <c r="I400" s="7">
        <v>5000</v>
      </c>
      <c r="J400" s="7">
        <v>0</v>
      </c>
      <c r="K400" s="7">
        <v>5000</v>
      </c>
      <c r="L400" s="7">
        <v>0</v>
      </c>
      <c r="M400" s="61">
        <v>0</v>
      </c>
      <c r="N400" s="61">
        <v>0</v>
      </c>
      <c r="O400" s="61">
        <v>0</v>
      </c>
      <c r="P400" s="61">
        <v>0</v>
      </c>
      <c r="Q400" s="61">
        <v>0</v>
      </c>
      <c r="R400" s="61">
        <v>0</v>
      </c>
      <c r="S400" s="61">
        <v>0</v>
      </c>
      <c r="T400" s="7">
        <v>0</v>
      </c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  <c r="BM400" s="64"/>
      <c r="BN400" s="64"/>
      <c r="BO400" s="64"/>
      <c r="BP400" s="64"/>
      <c r="BQ400" s="64"/>
      <c r="BR400" s="64"/>
      <c r="BS400" s="64"/>
      <c r="BT400" s="64"/>
      <c r="BU400" s="64"/>
      <c r="BV400" s="64"/>
      <c r="BW400" s="64"/>
      <c r="BX400" s="64"/>
      <c r="BY400" s="64"/>
      <c r="BZ400" s="64"/>
      <c r="CA400" s="64"/>
      <c r="CB400" s="64"/>
      <c r="CC400" s="64"/>
      <c r="CD400" s="64"/>
      <c r="CE400" s="64"/>
      <c r="CF400" s="64"/>
      <c r="CG400" s="64"/>
      <c r="CH400" s="64"/>
      <c r="CI400" s="64"/>
      <c r="CJ400" s="64"/>
      <c r="CK400" s="64"/>
      <c r="CL400" s="64"/>
      <c r="CM400" s="64"/>
      <c r="CN400" s="64"/>
      <c r="CO400" s="64"/>
      <c r="CP400" s="64"/>
      <c r="CQ400" s="64"/>
      <c r="CR400" s="64"/>
      <c r="CS400" s="64"/>
      <c r="CT400" s="64"/>
      <c r="CU400" s="64"/>
      <c r="CV400" s="64"/>
      <c r="CW400" s="64"/>
      <c r="CX400" s="64"/>
      <c r="CY400" s="64"/>
      <c r="CZ400" s="64"/>
      <c r="DA400" s="64"/>
      <c r="DB400" s="64"/>
      <c r="DC400" s="64"/>
      <c r="DD400" s="64"/>
      <c r="DE400" s="64"/>
      <c r="DF400" s="64"/>
      <c r="DG400" s="64"/>
      <c r="DH400" s="64"/>
      <c r="DI400" s="64"/>
      <c r="DJ400" s="64"/>
      <c r="DK400" s="64"/>
      <c r="DL400" s="64"/>
      <c r="DM400" s="64"/>
      <c r="DN400" s="64"/>
      <c r="DO400" s="64"/>
      <c r="DP400" s="64"/>
      <c r="DQ400" s="64"/>
      <c r="DR400" s="64"/>
      <c r="DS400" s="64"/>
      <c r="DT400" s="64"/>
      <c r="DU400" s="64"/>
      <c r="DV400" s="64"/>
      <c r="DW400" s="64"/>
      <c r="DX400" s="64"/>
      <c r="DY400" s="64"/>
      <c r="DZ400" s="64"/>
      <c r="EA400" s="64"/>
      <c r="EB400" s="64"/>
      <c r="EC400" s="64"/>
      <c r="ED400" s="64"/>
      <c r="EE400" s="64"/>
      <c r="EF400" s="64"/>
      <c r="EG400" s="64"/>
      <c r="EH400" s="64"/>
      <c r="EI400" s="64"/>
      <c r="EJ400" s="64"/>
      <c r="EK400" s="64"/>
      <c r="EL400" s="64"/>
      <c r="EM400" s="64"/>
      <c r="EN400" s="64"/>
    </row>
    <row r="401" spans="1:144" s="18" customFormat="1" ht="18" customHeight="1" hidden="1">
      <c r="A401" s="19"/>
      <c r="B401" s="20" t="s">
        <v>202</v>
      </c>
      <c r="C401" s="20"/>
      <c r="D401" s="21" t="s">
        <v>212</v>
      </c>
      <c r="E401" s="21"/>
      <c r="F401" s="21"/>
      <c r="G401" s="21">
        <f aca="true" t="shared" si="50" ref="G401:T401">G402</f>
        <v>262900</v>
      </c>
      <c r="H401" s="21">
        <f t="shared" si="50"/>
        <v>262900</v>
      </c>
      <c r="I401" s="21">
        <f t="shared" si="50"/>
        <v>0</v>
      </c>
      <c r="J401" s="21">
        <f t="shared" si="50"/>
        <v>0</v>
      </c>
      <c r="K401" s="21">
        <f t="shared" si="50"/>
        <v>0</v>
      </c>
      <c r="L401" s="21">
        <f t="shared" si="50"/>
        <v>0</v>
      </c>
      <c r="M401" s="21">
        <f t="shared" si="50"/>
        <v>262900</v>
      </c>
      <c r="N401" s="21">
        <f t="shared" si="50"/>
        <v>0</v>
      </c>
      <c r="O401" s="21">
        <f t="shared" si="50"/>
        <v>0</v>
      </c>
      <c r="P401" s="21">
        <f t="shared" si="50"/>
        <v>0</v>
      </c>
      <c r="Q401" s="21">
        <f t="shared" si="50"/>
        <v>0</v>
      </c>
      <c r="R401" s="21">
        <f t="shared" si="50"/>
        <v>0</v>
      </c>
      <c r="S401" s="21">
        <f t="shared" si="50"/>
        <v>0</v>
      </c>
      <c r="T401" s="21">
        <f t="shared" si="50"/>
        <v>0</v>
      </c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  <c r="BF401" s="64"/>
      <c r="BG401" s="64"/>
      <c r="BH401" s="64"/>
      <c r="BI401" s="64"/>
      <c r="BJ401" s="64"/>
      <c r="BK401" s="64"/>
      <c r="BL401" s="64"/>
      <c r="BM401" s="64"/>
      <c r="BN401" s="64"/>
      <c r="BO401" s="64"/>
      <c r="BP401" s="64"/>
      <c r="BQ401" s="64"/>
      <c r="BR401" s="64"/>
      <c r="BS401" s="64"/>
      <c r="BT401" s="64"/>
      <c r="BU401" s="64"/>
      <c r="BV401" s="64"/>
      <c r="BW401" s="64"/>
      <c r="BX401" s="64"/>
      <c r="BY401" s="64"/>
      <c r="BZ401" s="64"/>
      <c r="CA401" s="64"/>
      <c r="CB401" s="64"/>
      <c r="CC401" s="64"/>
      <c r="CD401" s="64"/>
      <c r="CE401" s="64"/>
      <c r="CF401" s="64"/>
      <c r="CG401" s="64"/>
      <c r="CH401" s="64"/>
      <c r="CI401" s="64"/>
      <c r="CJ401" s="64"/>
      <c r="CK401" s="64"/>
      <c r="CL401" s="64"/>
      <c r="CM401" s="64"/>
      <c r="CN401" s="64"/>
      <c r="CO401" s="64"/>
      <c r="CP401" s="64"/>
      <c r="CQ401" s="64"/>
      <c r="CR401" s="64"/>
      <c r="CS401" s="64"/>
      <c r="CT401" s="64"/>
      <c r="CU401" s="64"/>
      <c r="CV401" s="64"/>
      <c r="CW401" s="64"/>
      <c r="CX401" s="64"/>
      <c r="CY401" s="64"/>
      <c r="CZ401" s="64"/>
      <c r="DA401" s="64"/>
      <c r="DB401" s="64"/>
      <c r="DC401" s="64"/>
      <c r="DD401" s="64"/>
      <c r="DE401" s="64"/>
      <c r="DF401" s="64"/>
      <c r="DG401" s="64"/>
      <c r="DH401" s="64"/>
      <c r="DI401" s="64"/>
      <c r="DJ401" s="64"/>
      <c r="DK401" s="64"/>
      <c r="DL401" s="64"/>
      <c r="DM401" s="64"/>
      <c r="DN401" s="64"/>
      <c r="DO401" s="64"/>
      <c r="DP401" s="64"/>
      <c r="DQ401" s="64"/>
      <c r="DR401" s="64"/>
      <c r="DS401" s="64"/>
      <c r="DT401" s="64"/>
      <c r="DU401" s="64"/>
      <c r="DV401" s="64"/>
      <c r="DW401" s="64"/>
      <c r="DX401" s="64"/>
      <c r="DY401" s="64"/>
      <c r="DZ401" s="64"/>
      <c r="EA401" s="64"/>
      <c r="EB401" s="64"/>
      <c r="EC401" s="64"/>
      <c r="ED401" s="64"/>
      <c r="EE401" s="64"/>
      <c r="EF401" s="64"/>
      <c r="EG401" s="64"/>
      <c r="EH401" s="64"/>
      <c r="EI401" s="64"/>
      <c r="EJ401" s="64"/>
      <c r="EK401" s="64"/>
      <c r="EL401" s="64"/>
      <c r="EM401" s="64"/>
      <c r="EN401" s="64"/>
    </row>
    <row r="402" spans="1:144" s="18" customFormat="1" ht="18" customHeight="1" hidden="1">
      <c r="A402" s="19"/>
      <c r="B402" s="20"/>
      <c r="C402" s="20">
        <v>3110</v>
      </c>
      <c r="D402" s="21" t="s">
        <v>188</v>
      </c>
      <c r="E402" s="21"/>
      <c r="F402" s="21"/>
      <c r="G402" s="7">
        <v>262900</v>
      </c>
      <c r="H402" s="7">
        <v>262900</v>
      </c>
      <c r="I402" s="7">
        <v>0</v>
      </c>
      <c r="J402" s="7">
        <v>0</v>
      </c>
      <c r="K402" s="7">
        <v>0</v>
      </c>
      <c r="L402" s="7">
        <v>0</v>
      </c>
      <c r="M402" s="61">
        <v>262900</v>
      </c>
      <c r="N402" s="61">
        <v>0</v>
      </c>
      <c r="O402" s="61">
        <v>0</v>
      </c>
      <c r="P402" s="61">
        <v>0</v>
      </c>
      <c r="Q402" s="61">
        <v>0</v>
      </c>
      <c r="R402" s="61">
        <v>0</v>
      </c>
      <c r="S402" s="61">
        <v>0</v>
      </c>
      <c r="T402" s="7">
        <v>0</v>
      </c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  <c r="BH402" s="64"/>
      <c r="BI402" s="64"/>
      <c r="BJ402" s="64"/>
      <c r="BK402" s="64"/>
      <c r="BL402" s="64"/>
      <c r="BM402" s="64"/>
      <c r="BN402" s="64"/>
      <c r="BO402" s="64"/>
      <c r="BP402" s="64"/>
      <c r="BQ402" s="64"/>
      <c r="BR402" s="64"/>
      <c r="BS402" s="64"/>
      <c r="BT402" s="64"/>
      <c r="BU402" s="64"/>
      <c r="BV402" s="64"/>
      <c r="BW402" s="64"/>
      <c r="BX402" s="64"/>
      <c r="BY402" s="64"/>
      <c r="BZ402" s="64"/>
      <c r="CA402" s="64"/>
      <c r="CB402" s="64"/>
      <c r="CC402" s="64"/>
      <c r="CD402" s="64"/>
      <c r="CE402" s="64"/>
      <c r="CF402" s="64"/>
      <c r="CG402" s="64"/>
      <c r="CH402" s="64"/>
      <c r="CI402" s="64"/>
      <c r="CJ402" s="64"/>
      <c r="CK402" s="64"/>
      <c r="CL402" s="64"/>
      <c r="CM402" s="64"/>
      <c r="CN402" s="64"/>
      <c r="CO402" s="64"/>
      <c r="CP402" s="64"/>
      <c r="CQ402" s="64"/>
      <c r="CR402" s="64"/>
      <c r="CS402" s="64"/>
      <c r="CT402" s="64"/>
      <c r="CU402" s="64"/>
      <c r="CV402" s="64"/>
      <c r="CW402" s="64"/>
      <c r="CX402" s="64"/>
      <c r="CY402" s="64"/>
      <c r="CZ402" s="64"/>
      <c r="DA402" s="64"/>
      <c r="DB402" s="64"/>
      <c r="DC402" s="64"/>
      <c r="DD402" s="64"/>
      <c r="DE402" s="64"/>
      <c r="DF402" s="64"/>
      <c r="DG402" s="64"/>
      <c r="DH402" s="64"/>
      <c r="DI402" s="64"/>
      <c r="DJ402" s="64"/>
      <c r="DK402" s="64"/>
      <c r="DL402" s="64"/>
      <c r="DM402" s="64"/>
      <c r="DN402" s="64"/>
      <c r="DO402" s="64"/>
      <c r="DP402" s="64"/>
      <c r="DQ402" s="64"/>
      <c r="DR402" s="64"/>
      <c r="DS402" s="64"/>
      <c r="DT402" s="64"/>
      <c r="DU402" s="64"/>
      <c r="DV402" s="64"/>
      <c r="DW402" s="64"/>
      <c r="DX402" s="64"/>
      <c r="DY402" s="64"/>
      <c r="DZ402" s="64"/>
      <c r="EA402" s="64"/>
      <c r="EB402" s="64"/>
      <c r="EC402" s="64"/>
      <c r="ED402" s="64"/>
      <c r="EE402" s="64"/>
      <c r="EF402" s="64"/>
      <c r="EG402" s="64"/>
      <c r="EH402" s="64"/>
      <c r="EI402" s="64"/>
      <c r="EJ402" s="64"/>
      <c r="EK402" s="64"/>
      <c r="EL402" s="64"/>
      <c r="EM402" s="64"/>
      <c r="EN402" s="64"/>
    </row>
    <row r="403" spans="1:144" s="18" customFormat="1" ht="18" customHeight="1" hidden="1">
      <c r="A403" s="19"/>
      <c r="B403" s="20">
        <v>85216</v>
      </c>
      <c r="C403" s="20"/>
      <c r="D403" s="21" t="s">
        <v>296</v>
      </c>
      <c r="E403" s="21">
        <f>E404+E405</f>
        <v>0</v>
      </c>
      <c r="F403" s="21">
        <f aca="true" t="shared" si="51" ref="F403:T403">F404+F405</f>
        <v>0</v>
      </c>
      <c r="G403" s="21">
        <f t="shared" si="51"/>
        <v>165069</v>
      </c>
      <c r="H403" s="21">
        <f t="shared" si="51"/>
        <v>165069</v>
      </c>
      <c r="I403" s="21">
        <f t="shared" si="51"/>
        <v>344</v>
      </c>
      <c r="J403" s="21">
        <f t="shared" si="51"/>
        <v>0</v>
      </c>
      <c r="K403" s="21">
        <f t="shared" si="51"/>
        <v>344</v>
      </c>
      <c r="L403" s="21">
        <f t="shared" si="51"/>
        <v>0</v>
      </c>
      <c r="M403" s="21">
        <f t="shared" si="51"/>
        <v>164725</v>
      </c>
      <c r="N403" s="21">
        <f t="shared" si="51"/>
        <v>0</v>
      </c>
      <c r="O403" s="21">
        <f t="shared" si="51"/>
        <v>0</v>
      </c>
      <c r="P403" s="21">
        <f t="shared" si="51"/>
        <v>0</v>
      </c>
      <c r="Q403" s="21">
        <f t="shared" si="51"/>
        <v>0</v>
      </c>
      <c r="R403" s="21">
        <f t="shared" si="51"/>
        <v>0</v>
      </c>
      <c r="S403" s="21">
        <f t="shared" si="51"/>
        <v>0</v>
      </c>
      <c r="T403" s="21">
        <f t="shared" si="51"/>
        <v>0</v>
      </c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  <c r="BH403" s="64"/>
      <c r="BI403" s="64"/>
      <c r="BJ403" s="64"/>
      <c r="BK403" s="64"/>
      <c r="BL403" s="64"/>
      <c r="BM403" s="64"/>
      <c r="BN403" s="64"/>
      <c r="BO403" s="64"/>
      <c r="BP403" s="64"/>
      <c r="BQ403" s="64"/>
      <c r="BR403" s="64"/>
      <c r="BS403" s="64"/>
      <c r="BT403" s="64"/>
      <c r="BU403" s="64"/>
      <c r="BV403" s="64"/>
      <c r="BW403" s="64"/>
      <c r="BX403" s="64"/>
      <c r="BY403" s="64"/>
      <c r="BZ403" s="64"/>
      <c r="CA403" s="64"/>
      <c r="CB403" s="64"/>
      <c r="CC403" s="64"/>
      <c r="CD403" s="64"/>
      <c r="CE403" s="64"/>
      <c r="CF403" s="64"/>
      <c r="CG403" s="64"/>
      <c r="CH403" s="64"/>
      <c r="CI403" s="64"/>
      <c r="CJ403" s="64"/>
      <c r="CK403" s="64"/>
      <c r="CL403" s="64"/>
      <c r="CM403" s="64"/>
      <c r="CN403" s="64"/>
      <c r="CO403" s="64"/>
      <c r="CP403" s="64"/>
      <c r="CQ403" s="64"/>
      <c r="CR403" s="64"/>
      <c r="CS403" s="64"/>
      <c r="CT403" s="64"/>
      <c r="CU403" s="64"/>
      <c r="CV403" s="64"/>
      <c r="CW403" s="64"/>
      <c r="CX403" s="64"/>
      <c r="CY403" s="64"/>
      <c r="CZ403" s="64"/>
      <c r="DA403" s="64"/>
      <c r="DB403" s="64"/>
      <c r="DC403" s="64"/>
      <c r="DD403" s="64"/>
      <c r="DE403" s="64"/>
      <c r="DF403" s="64"/>
      <c r="DG403" s="64"/>
      <c r="DH403" s="64"/>
      <c r="DI403" s="64"/>
      <c r="DJ403" s="64"/>
      <c r="DK403" s="64"/>
      <c r="DL403" s="64"/>
      <c r="DM403" s="64"/>
      <c r="DN403" s="64"/>
      <c r="DO403" s="64"/>
      <c r="DP403" s="64"/>
      <c r="DQ403" s="64"/>
      <c r="DR403" s="64"/>
      <c r="DS403" s="64"/>
      <c r="DT403" s="64"/>
      <c r="DU403" s="64"/>
      <c r="DV403" s="64"/>
      <c r="DW403" s="64"/>
      <c r="DX403" s="64"/>
      <c r="DY403" s="64"/>
      <c r="DZ403" s="64"/>
      <c r="EA403" s="64"/>
      <c r="EB403" s="64"/>
      <c r="EC403" s="64"/>
      <c r="ED403" s="64"/>
      <c r="EE403" s="64"/>
      <c r="EF403" s="64"/>
      <c r="EG403" s="64"/>
      <c r="EH403" s="64"/>
      <c r="EI403" s="64"/>
      <c r="EJ403" s="64"/>
      <c r="EK403" s="64"/>
      <c r="EL403" s="64"/>
      <c r="EM403" s="64"/>
      <c r="EN403" s="64"/>
    </row>
    <row r="404" spans="1:144" s="18" customFormat="1" ht="78.75" customHeight="1" hidden="1">
      <c r="A404" s="19"/>
      <c r="B404" s="20"/>
      <c r="C404" s="20">
        <v>2910</v>
      </c>
      <c r="D404" s="21" t="s">
        <v>376</v>
      </c>
      <c r="E404" s="21"/>
      <c r="F404" s="21"/>
      <c r="G404" s="21">
        <v>344</v>
      </c>
      <c r="H404" s="21">
        <v>344</v>
      </c>
      <c r="I404" s="21">
        <v>344</v>
      </c>
      <c r="J404" s="21">
        <v>0</v>
      </c>
      <c r="K404" s="21">
        <v>344</v>
      </c>
      <c r="L404" s="21">
        <v>0</v>
      </c>
      <c r="M404" s="62">
        <v>0</v>
      </c>
      <c r="N404" s="62">
        <v>0</v>
      </c>
      <c r="O404" s="62">
        <v>0</v>
      </c>
      <c r="P404" s="62">
        <v>0</v>
      </c>
      <c r="Q404" s="62">
        <v>0</v>
      </c>
      <c r="R404" s="62">
        <v>0</v>
      </c>
      <c r="S404" s="62">
        <v>0</v>
      </c>
      <c r="T404" s="21">
        <v>0</v>
      </c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  <c r="BM404" s="64"/>
      <c r="BN404" s="64"/>
      <c r="BO404" s="64"/>
      <c r="BP404" s="64"/>
      <c r="BQ404" s="64"/>
      <c r="BR404" s="64"/>
      <c r="BS404" s="64"/>
      <c r="BT404" s="64"/>
      <c r="BU404" s="64"/>
      <c r="BV404" s="64"/>
      <c r="BW404" s="64"/>
      <c r="BX404" s="64"/>
      <c r="BY404" s="64"/>
      <c r="BZ404" s="64"/>
      <c r="CA404" s="64"/>
      <c r="CB404" s="64"/>
      <c r="CC404" s="64"/>
      <c r="CD404" s="64"/>
      <c r="CE404" s="64"/>
      <c r="CF404" s="64"/>
      <c r="CG404" s="64"/>
      <c r="CH404" s="64"/>
      <c r="CI404" s="64"/>
      <c r="CJ404" s="64"/>
      <c r="CK404" s="64"/>
      <c r="CL404" s="64"/>
      <c r="CM404" s="64"/>
      <c r="CN404" s="64"/>
      <c r="CO404" s="64"/>
      <c r="CP404" s="64"/>
      <c r="CQ404" s="64"/>
      <c r="CR404" s="64"/>
      <c r="CS404" s="64"/>
      <c r="CT404" s="64"/>
      <c r="CU404" s="64"/>
      <c r="CV404" s="64"/>
      <c r="CW404" s="64"/>
      <c r="CX404" s="64"/>
      <c r="CY404" s="64"/>
      <c r="CZ404" s="64"/>
      <c r="DA404" s="64"/>
      <c r="DB404" s="64"/>
      <c r="DC404" s="64"/>
      <c r="DD404" s="64"/>
      <c r="DE404" s="64"/>
      <c r="DF404" s="64"/>
      <c r="DG404" s="64"/>
      <c r="DH404" s="64"/>
      <c r="DI404" s="64"/>
      <c r="DJ404" s="64"/>
      <c r="DK404" s="64"/>
      <c r="DL404" s="64"/>
      <c r="DM404" s="64"/>
      <c r="DN404" s="64"/>
      <c r="DO404" s="64"/>
      <c r="DP404" s="64"/>
      <c r="DQ404" s="64"/>
      <c r="DR404" s="64"/>
      <c r="DS404" s="64"/>
      <c r="DT404" s="64"/>
      <c r="DU404" s="64"/>
      <c r="DV404" s="64"/>
      <c r="DW404" s="64"/>
      <c r="DX404" s="64"/>
      <c r="DY404" s="64"/>
      <c r="DZ404" s="64"/>
      <c r="EA404" s="64"/>
      <c r="EB404" s="64"/>
      <c r="EC404" s="64"/>
      <c r="ED404" s="64"/>
      <c r="EE404" s="64"/>
      <c r="EF404" s="64"/>
      <c r="EG404" s="64"/>
      <c r="EH404" s="64"/>
      <c r="EI404" s="64"/>
      <c r="EJ404" s="64"/>
      <c r="EK404" s="64"/>
      <c r="EL404" s="64"/>
      <c r="EM404" s="64"/>
      <c r="EN404" s="64"/>
    </row>
    <row r="405" spans="1:144" s="18" customFormat="1" ht="18" customHeight="1" hidden="1">
      <c r="A405" s="19"/>
      <c r="B405" s="20"/>
      <c r="C405" s="20">
        <v>3110</v>
      </c>
      <c r="D405" s="21" t="s">
        <v>188</v>
      </c>
      <c r="E405" s="21">
        <v>0</v>
      </c>
      <c r="F405" s="21"/>
      <c r="G405" s="7">
        <v>164725</v>
      </c>
      <c r="H405" s="7">
        <v>164725</v>
      </c>
      <c r="I405" s="7">
        <v>0</v>
      </c>
      <c r="J405" s="7">
        <v>0</v>
      </c>
      <c r="K405" s="7">
        <v>0</v>
      </c>
      <c r="L405" s="7">
        <v>0</v>
      </c>
      <c r="M405" s="61">
        <v>164725</v>
      </c>
      <c r="N405" s="61">
        <v>0</v>
      </c>
      <c r="O405" s="61">
        <v>0</v>
      </c>
      <c r="P405" s="61">
        <v>0</v>
      </c>
      <c r="Q405" s="61">
        <v>0</v>
      </c>
      <c r="R405" s="61">
        <v>0</v>
      </c>
      <c r="S405" s="61">
        <v>0</v>
      </c>
      <c r="T405" s="7">
        <v>0</v>
      </c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  <c r="BM405" s="64"/>
      <c r="BN405" s="64"/>
      <c r="BO405" s="64"/>
      <c r="BP405" s="64"/>
      <c r="BQ405" s="64"/>
      <c r="BR405" s="64"/>
      <c r="BS405" s="64"/>
      <c r="BT405" s="64"/>
      <c r="BU405" s="64"/>
      <c r="BV405" s="64"/>
      <c r="BW405" s="64"/>
      <c r="BX405" s="64"/>
      <c r="BY405" s="64"/>
      <c r="BZ405" s="64"/>
      <c r="CA405" s="64"/>
      <c r="CB405" s="64"/>
      <c r="CC405" s="64"/>
      <c r="CD405" s="64"/>
      <c r="CE405" s="64"/>
      <c r="CF405" s="64"/>
      <c r="CG405" s="64"/>
      <c r="CH405" s="64"/>
      <c r="CI405" s="64"/>
      <c r="CJ405" s="64"/>
      <c r="CK405" s="64"/>
      <c r="CL405" s="64"/>
      <c r="CM405" s="64"/>
      <c r="CN405" s="64"/>
      <c r="CO405" s="64"/>
      <c r="CP405" s="64"/>
      <c r="CQ405" s="64"/>
      <c r="CR405" s="64"/>
      <c r="CS405" s="64"/>
      <c r="CT405" s="64"/>
      <c r="CU405" s="64"/>
      <c r="CV405" s="64"/>
      <c r="CW405" s="64"/>
      <c r="CX405" s="64"/>
      <c r="CY405" s="64"/>
      <c r="CZ405" s="64"/>
      <c r="DA405" s="64"/>
      <c r="DB405" s="64"/>
      <c r="DC405" s="64"/>
      <c r="DD405" s="64"/>
      <c r="DE405" s="64"/>
      <c r="DF405" s="64"/>
      <c r="DG405" s="64"/>
      <c r="DH405" s="64"/>
      <c r="DI405" s="64"/>
      <c r="DJ405" s="64"/>
      <c r="DK405" s="64"/>
      <c r="DL405" s="64"/>
      <c r="DM405" s="64"/>
      <c r="DN405" s="64"/>
      <c r="DO405" s="64"/>
      <c r="DP405" s="64"/>
      <c r="DQ405" s="64"/>
      <c r="DR405" s="64"/>
      <c r="DS405" s="64"/>
      <c r="DT405" s="64"/>
      <c r="DU405" s="64"/>
      <c r="DV405" s="64"/>
      <c r="DW405" s="64"/>
      <c r="DX405" s="64"/>
      <c r="DY405" s="64"/>
      <c r="DZ405" s="64"/>
      <c r="EA405" s="64"/>
      <c r="EB405" s="64"/>
      <c r="EC405" s="64"/>
      <c r="ED405" s="64"/>
      <c r="EE405" s="64"/>
      <c r="EF405" s="64"/>
      <c r="EG405" s="64"/>
      <c r="EH405" s="64"/>
      <c r="EI405" s="64"/>
      <c r="EJ405" s="64"/>
      <c r="EK405" s="64"/>
      <c r="EL405" s="64"/>
      <c r="EM405" s="64"/>
      <c r="EN405" s="64"/>
    </row>
    <row r="406" spans="1:144" s="18" customFormat="1" ht="18" customHeight="1" hidden="1">
      <c r="A406" s="19"/>
      <c r="B406" s="20" t="s">
        <v>79</v>
      </c>
      <c r="C406" s="20"/>
      <c r="D406" s="21" t="s">
        <v>32</v>
      </c>
      <c r="E406" s="21">
        <f>SUM(E407:E423)</f>
        <v>0</v>
      </c>
      <c r="F406" s="21">
        <f>SUM(F407:F423)</f>
        <v>0</v>
      </c>
      <c r="G406" s="21">
        <f aca="true" t="shared" si="52" ref="G406:T406">SUM(G407:G423)</f>
        <v>326298</v>
      </c>
      <c r="H406" s="21">
        <f t="shared" si="52"/>
        <v>326298</v>
      </c>
      <c r="I406" s="21">
        <f t="shared" si="52"/>
        <v>323935</v>
      </c>
      <c r="J406" s="21">
        <f t="shared" si="52"/>
        <v>282734</v>
      </c>
      <c r="K406" s="21">
        <f t="shared" si="52"/>
        <v>41201</v>
      </c>
      <c r="L406" s="21">
        <f t="shared" si="52"/>
        <v>0</v>
      </c>
      <c r="M406" s="21">
        <f t="shared" si="52"/>
        <v>2363</v>
      </c>
      <c r="N406" s="21">
        <f t="shared" si="52"/>
        <v>0</v>
      </c>
      <c r="O406" s="21">
        <f t="shared" si="52"/>
        <v>0</v>
      </c>
      <c r="P406" s="21">
        <f t="shared" si="52"/>
        <v>0</v>
      </c>
      <c r="Q406" s="21">
        <f t="shared" si="52"/>
        <v>0</v>
      </c>
      <c r="R406" s="21">
        <f t="shared" si="52"/>
        <v>0</v>
      </c>
      <c r="S406" s="21">
        <f t="shared" si="52"/>
        <v>0</v>
      </c>
      <c r="T406" s="21">
        <f t="shared" si="52"/>
        <v>0</v>
      </c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  <c r="BH406" s="64"/>
      <c r="BI406" s="64"/>
      <c r="BJ406" s="64"/>
      <c r="BK406" s="64"/>
      <c r="BL406" s="64"/>
      <c r="BM406" s="64"/>
      <c r="BN406" s="64"/>
      <c r="BO406" s="64"/>
      <c r="BP406" s="64"/>
      <c r="BQ406" s="64"/>
      <c r="BR406" s="64"/>
      <c r="BS406" s="64"/>
      <c r="BT406" s="64"/>
      <c r="BU406" s="64"/>
      <c r="BV406" s="64"/>
      <c r="BW406" s="64"/>
      <c r="BX406" s="64"/>
      <c r="BY406" s="64"/>
      <c r="BZ406" s="64"/>
      <c r="CA406" s="64"/>
      <c r="CB406" s="64"/>
      <c r="CC406" s="64"/>
      <c r="CD406" s="64"/>
      <c r="CE406" s="64"/>
      <c r="CF406" s="64"/>
      <c r="CG406" s="64"/>
      <c r="CH406" s="64"/>
      <c r="CI406" s="64"/>
      <c r="CJ406" s="64"/>
      <c r="CK406" s="64"/>
      <c r="CL406" s="64"/>
      <c r="CM406" s="64"/>
      <c r="CN406" s="64"/>
      <c r="CO406" s="64"/>
      <c r="CP406" s="64"/>
      <c r="CQ406" s="64"/>
      <c r="CR406" s="64"/>
      <c r="CS406" s="64"/>
      <c r="CT406" s="64"/>
      <c r="CU406" s="64"/>
      <c r="CV406" s="64"/>
      <c r="CW406" s="64"/>
      <c r="CX406" s="64"/>
      <c r="CY406" s="64"/>
      <c r="CZ406" s="64"/>
      <c r="DA406" s="64"/>
      <c r="DB406" s="64"/>
      <c r="DC406" s="64"/>
      <c r="DD406" s="64"/>
      <c r="DE406" s="64"/>
      <c r="DF406" s="64"/>
      <c r="DG406" s="64"/>
      <c r="DH406" s="64"/>
      <c r="DI406" s="64"/>
      <c r="DJ406" s="64"/>
      <c r="DK406" s="64"/>
      <c r="DL406" s="64"/>
      <c r="DM406" s="64"/>
      <c r="DN406" s="64"/>
      <c r="DO406" s="64"/>
      <c r="DP406" s="64"/>
      <c r="DQ406" s="64"/>
      <c r="DR406" s="64"/>
      <c r="DS406" s="64"/>
      <c r="DT406" s="64"/>
      <c r="DU406" s="64"/>
      <c r="DV406" s="64"/>
      <c r="DW406" s="64"/>
      <c r="DX406" s="64"/>
      <c r="DY406" s="64"/>
      <c r="DZ406" s="64"/>
      <c r="EA406" s="64"/>
      <c r="EB406" s="64"/>
      <c r="EC406" s="64"/>
      <c r="ED406" s="64"/>
      <c r="EE406" s="64"/>
      <c r="EF406" s="64"/>
      <c r="EG406" s="64"/>
      <c r="EH406" s="64"/>
      <c r="EI406" s="64"/>
      <c r="EJ406" s="64"/>
      <c r="EK406" s="64"/>
      <c r="EL406" s="64"/>
      <c r="EM406" s="64"/>
      <c r="EN406" s="64"/>
    </row>
    <row r="407" spans="1:144" s="18" customFormat="1" ht="25.5" hidden="1">
      <c r="A407" s="19"/>
      <c r="B407" s="20"/>
      <c r="C407" s="20" t="s">
        <v>134</v>
      </c>
      <c r="D407" s="21" t="s">
        <v>365</v>
      </c>
      <c r="E407" s="21"/>
      <c r="F407" s="21"/>
      <c r="G407" s="7">
        <v>2363</v>
      </c>
      <c r="H407" s="7">
        <v>2363</v>
      </c>
      <c r="I407" s="7">
        <v>0</v>
      </c>
      <c r="J407" s="7">
        <v>0</v>
      </c>
      <c r="K407" s="7">
        <v>0</v>
      </c>
      <c r="L407" s="7">
        <v>0</v>
      </c>
      <c r="M407" s="61">
        <v>2363</v>
      </c>
      <c r="N407" s="61">
        <v>0</v>
      </c>
      <c r="O407" s="61">
        <v>0</v>
      </c>
      <c r="P407" s="61">
        <v>0</v>
      </c>
      <c r="Q407" s="61">
        <v>0</v>
      </c>
      <c r="R407" s="61">
        <v>0</v>
      </c>
      <c r="S407" s="61">
        <v>0</v>
      </c>
      <c r="T407" s="7">
        <v>0</v>
      </c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64"/>
      <c r="BC407" s="64"/>
      <c r="BD407" s="64"/>
      <c r="BE407" s="64"/>
      <c r="BF407" s="64"/>
      <c r="BG407" s="64"/>
      <c r="BH407" s="64"/>
      <c r="BI407" s="64"/>
      <c r="BJ407" s="64"/>
      <c r="BK407" s="64"/>
      <c r="BL407" s="64"/>
      <c r="BM407" s="64"/>
      <c r="BN407" s="64"/>
      <c r="BO407" s="64"/>
      <c r="BP407" s="64"/>
      <c r="BQ407" s="64"/>
      <c r="BR407" s="64"/>
      <c r="BS407" s="64"/>
      <c r="BT407" s="64"/>
      <c r="BU407" s="64"/>
      <c r="BV407" s="64"/>
      <c r="BW407" s="64"/>
      <c r="BX407" s="64"/>
      <c r="BY407" s="64"/>
      <c r="BZ407" s="64"/>
      <c r="CA407" s="64"/>
      <c r="CB407" s="64"/>
      <c r="CC407" s="64"/>
      <c r="CD407" s="64"/>
      <c r="CE407" s="64"/>
      <c r="CF407" s="64"/>
      <c r="CG407" s="64"/>
      <c r="CH407" s="64"/>
      <c r="CI407" s="64"/>
      <c r="CJ407" s="64"/>
      <c r="CK407" s="64"/>
      <c r="CL407" s="64"/>
      <c r="CM407" s="64"/>
      <c r="CN407" s="64"/>
      <c r="CO407" s="64"/>
      <c r="CP407" s="64"/>
      <c r="CQ407" s="64"/>
      <c r="CR407" s="64"/>
      <c r="CS407" s="64"/>
      <c r="CT407" s="64"/>
      <c r="CU407" s="64"/>
      <c r="CV407" s="64"/>
      <c r="CW407" s="64"/>
      <c r="CX407" s="64"/>
      <c r="CY407" s="64"/>
      <c r="CZ407" s="64"/>
      <c r="DA407" s="64"/>
      <c r="DB407" s="64"/>
      <c r="DC407" s="64"/>
      <c r="DD407" s="64"/>
      <c r="DE407" s="64"/>
      <c r="DF407" s="64"/>
      <c r="DG407" s="64"/>
      <c r="DH407" s="64"/>
      <c r="DI407" s="64"/>
      <c r="DJ407" s="64"/>
      <c r="DK407" s="64"/>
      <c r="DL407" s="64"/>
      <c r="DM407" s="64"/>
      <c r="DN407" s="64"/>
      <c r="DO407" s="64"/>
      <c r="DP407" s="64"/>
      <c r="DQ407" s="64"/>
      <c r="DR407" s="64"/>
      <c r="DS407" s="64"/>
      <c r="DT407" s="64"/>
      <c r="DU407" s="64"/>
      <c r="DV407" s="64"/>
      <c r="DW407" s="64"/>
      <c r="DX407" s="64"/>
      <c r="DY407" s="64"/>
      <c r="DZ407" s="64"/>
      <c r="EA407" s="64"/>
      <c r="EB407" s="64"/>
      <c r="EC407" s="64"/>
      <c r="ED407" s="64"/>
      <c r="EE407" s="64"/>
      <c r="EF407" s="64"/>
      <c r="EG407" s="64"/>
      <c r="EH407" s="64"/>
      <c r="EI407" s="64"/>
      <c r="EJ407" s="64"/>
      <c r="EK407" s="64"/>
      <c r="EL407" s="64"/>
      <c r="EM407" s="64"/>
      <c r="EN407" s="64"/>
    </row>
    <row r="408" spans="1:144" s="18" customFormat="1" ht="18" customHeight="1" hidden="1">
      <c r="A408" s="19"/>
      <c r="B408" s="20"/>
      <c r="C408" s="20">
        <v>4010</v>
      </c>
      <c r="D408" s="21" t="s">
        <v>150</v>
      </c>
      <c r="E408" s="21"/>
      <c r="F408" s="21">
        <v>0</v>
      </c>
      <c r="G408" s="7">
        <v>220488</v>
      </c>
      <c r="H408" s="7">
        <v>220488</v>
      </c>
      <c r="I408" s="7">
        <v>220488</v>
      </c>
      <c r="J408" s="7">
        <v>220488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  <c r="BM408" s="64"/>
      <c r="BN408" s="64"/>
      <c r="BO408" s="64"/>
      <c r="BP408" s="64"/>
      <c r="BQ408" s="64"/>
      <c r="BR408" s="64"/>
      <c r="BS408" s="64"/>
      <c r="BT408" s="64"/>
      <c r="BU408" s="64"/>
      <c r="BV408" s="64"/>
      <c r="BW408" s="64"/>
      <c r="BX408" s="64"/>
      <c r="BY408" s="64"/>
      <c r="BZ408" s="64"/>
      <c r="CA408" s="64"/>
      <c r="CB408" s="64"/>
      <c r="CC408" s="64"/>
      <c r="CD408" s="64"/>
      <c r="CE408" s="64"/>
      <c r="CF408" s="64"/>
      <c r="CG408" s="64"/>
      <c r="CH408" s="64"/>
      <c r="CI408" s="64"/>
      <c r="CJ408" s="64"/>
      <c r="CK408" s="64"/>
      <c r="CL408" s="64"/>
      <c r="CM408" s="64"/>
      <c r="CN408" s="64"/>
      <c r="CO408" s="64"/>
      <c r="CP408" s="64"/>
      <c r="CQ408" s="64"/>
      <c r="CR408" s="64"/>
      <c r="CS408" s="64"/>
      <c r="CT408" s="64"/>
      <c r="CU408" s="64"/>
      <c r="CV408" s="64"/>
      <c r="CW408" s="64"/>
      <c r="CX408" s="64"/>
      <c r="CY408" s="64"/>
      <c r="CZ408" s="64"/>
      <c r="DA408" s="64"/>
      <c r="DB408" s="64"/>
      <c r="DC408" s="64"/>
      <c r="DD408" s="64"/>
      <c r="DE408" s="64"/>
      <c r="DF408" s="64"/>
      <c r="DG408" s="64"/>
      <c r="DH408" s="64"/>
      <c r="DI408" s="64"/>
      <c r="DJ408" s="64"/>
      <c r="DK408" s="64"/>
      <c r="DL408" s="64"/>
      <c r="DM408" s="64"/>
      <c r="DN408" s="64"/>
      <c r="DO408" s="64"/>
      <c r="DP408" s="64"/>
      <c r="DQ408" s="64"/>
      <c r="DR408" s="64"/>
      <c r="DS408" s="64"/>
      <c r="DT408" s="64"/>
      <c r="DU408" s="64"/>
      <c r="DV408" s="64"/>
      <c r="DW408" s="64"/>
      <c r="DX408" s="64"/>
      <c r="DY408" s="64"/>
      <c r="DZ408" s="64"/>
      <c r="EA408" s="64"/>
      <c r="EB408" s="64"/>
      <c r="EC408" s="64"/>
      <c r="ED408" s="64"/>
      <c r="EE408" s="64"/>
      <c r="EF408" s="64"/>
      <c r="EG408" s="64"/>
      <c r="EH408" s="64"/>
      <c r="EI408" s="64"/>
      <c r="EJ408" s="64"/>
      <c r="EK408" s="64"/>
      <c r="EL408" s="64"/>
      <c r="EM408" s="64"/>
      <c r="EN408" s="64"/>
    </row>
    <row r="409" spans="1:144" s="18" customFormat="1" ht="18" customHeight="1" hidden="1">
      <c r="A409" s="19"/>
      <c r="B409" s="20"/>
      <c r="C409" s="20">
        <v>4040</v>
      </c>
      <c r="D409" s="21" t="s">
        <v>151</v>
      </c>
      <c r="E409" s="21"/>
      <c r="F409" s="21"/>
      <c r="G409" s="7">
        <v>19089</v>
      </c>
      <c r="H409" s="7">
        <v>19089</v>
      </c>
      <c r="I409" s="7">
        <v>19089</v>
      </c>
      <c r="J409" s="7">
        <v>19089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  <c r="BM409" s="64"/>
      <c r="BN409" s="64"/>
      <c r="BO409" s="64"/>
      <c r="BP409" s="64"/>
      <c r="BQ409" s="64"/>
      <c r="BR409" s="64"/>
      <c r="BS409" s="64"/>
      <c r="BT409" s="64"/>
      <c r="BU409" s="64"/>
      <c r="BV409" s="64"/>
      <c r="BW409" s="64"/>
      <c r="BX409" s="64"/>
      <c r="BY409" s="64"/>
      <c r="BZ409" s="64"/>
      <c r="CA409" s="64"/>
      <c r="CB409" s="64"/>
      <c r="CC409" s="64"/>
      <c r="CD409" s="64"/>
      <c r="CE409" s="64"/>
      <c r="CF409" s="64"/>
      <c r="CG409" s="64"/>
      <c r="CH409" s="64"/>
      <c r="CI409" s="64"/>
      <c r="CJ409" s="64"/>
      <c r="CK409" s="64"/>
      <c r="CL409" s="64"/>
      <c r="CM409" s="64"/>
      <c r="CN409" s="64"/>
      <c r="CO409" s="64"/>
      <c r="CP409" s="64"/>
      <c r="CQ409" s="64"/>
      <c r="CR409" s="64"/>
      <c r="CS409" s="64"/>
      <c r="CT409" s="64"/>
      <c r="CU409" s="64"/>
      <c r="CV409" s="64"/>
      <c r="CW409" s="64"/>
      <c r="CX409" s="64"/>
      <c r="CY409" s="64"/>
      <c r="CZ409" s="64"/>
      <c r="DA409" s="64"/>
      <c r="DB409" s="64"/>
      <c r="DC409" s="64"/>
      <c r="DD409" s="64"/>
      <c r="DE409" s="64"/>
      <c r="DF409" s="64"/>
      <c r="DG409" s="64"/>
      <c r="DH409" s="64"/>
      <c r="DI409" s="64"/>
      <c r="DJ409" s="64"/>
      <c r="DK409" s="64"/>
      <c r="DL409" s="64"/>
      <c r="DM409" s="64"/>
      <c r="DN409" s="64"/>
      <c r="DO409" s="64"/>
      <c r="DP409" s="64"/>
      <c r="DQ409" s="64"/>
      <c r="DR409" s="64"/>
      <c r="DS409" s="64"/>
      <c r="DT409" s="64"/>
      <c r="DU409" s="64"/>
      <c r="DV409" s="64"/>
      <c r="DW409" s="64"/>
      <c r="DX409" s="64"/>
      <c r="DY409" s="64"/>
      <c r="DZ409" s="64"/>
      <c r="EA409" s="64"/>
      <c r="EB409" s="64"/>
      <c r="EC409" s="64"/>
      <c r="ED409" s="64"/>
      <c r="EE409" s="64"/>
      <c r="EF409" s="64"/>
      <c r="EG409" s="64"/>
      <c r="EH409" s="64"/>
      <c r="EI409" s="64"/>
      <c r="EJ409" s="64"/>
      <c r="EK409" s="64"/>
      <c r="EL409" s="64"/>
      <c r="EM409" s="64"/>
      <c r="EN409" s="64"/>
    </row>
    <row r="410" spans="1:144" s="18" customFormat="1" ht="18" customHeight="1" hidden="1">
      <c r="A410" s="19"/>
      <c r="B410" s="20"/>
      <c r="C410" s="20">
        <v>4110</v>
      </c>
      <c r="D410" s="21" t="s">
        <v>119</v>
      </c>
      <c r="E410" s="21"/>
      <c r="F410" s="21">
        <v>0</v>
      </c>
      <c r="G410" s="7">
        <v>36657</v>
      </c>
      <c r="H410" s="7">
        <v>36657</v>
      </c>
      <c r="I410" s="7">
        <v>36657</v>
      </c>
      <c r="J410" s="7">
        <v>36657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  <c r="BM410" s="64"/>
      <c r="BN410" s="64"/>
      <c r="BO410" s="64"/>
      <c r="BP410" s="64"/>
      <c r="BQ410" s="64"/>
      <c r="BR410" s="64"/>
      <c r="BS410" s="64"/>
      <c r="BT410" s="64"/>
      <c r="BU410" s="64"/>
      <c r="BV410" s="64"/>
      <c r="BW410" s="64"/>
      <c r="BX410" s="64"/>
      <c r="BY410" s="64"/>
      <c r="BZ410" s="64"/>
      <c r="CA410" s="64"/>
      <c r="CB410" s="64"/>
      <c r="CC410" s="64"/>
      <c r="CD410" s="64"/>
      <c r="CE410" s="64"/>
      <c r="CF410" s="64"/>
      <c r="CG410" s="64"/>
      <c r="CH410" s="64"/>
      <c r="CI410" s="64"/>
      <c r="CJ410" s="64"/>
      <c r="CK410" s="64"/>
      <c r="CL410" s="64"/>
      <c r="CM410" s="64"/>
      <c r="CN410" s="64"/>
      <c r="CO410" s="64"/>
      <c r="CP410" s="64"/>
      <c r="CQ410" s="64"/>
      <c r="CR410" s="64"/>
      <c r="CS410" s="64"/>
      <c r="CT410" s="64"/>
      <c r="CU410" s="64"/>
      <c r="CV410" s="64"/>
      <c r="CW410" s="64"/>
      <c r="CX410" s="64"/>
      <c r="CY410" s="64"/>
      <c r="CZ410" s="64"/>
      <c r="DA410" s="64"/>
      <c r="DB410" s="64"/>
      <c r="DC410" s="64"/>
      <c r="DD410" s="64"/>
      <c r="DE410" s="64"/>
      <c r="DF410" s="64"/>
      <c r="DG410" s="64"/>
      <c r="DH410" s="64"/>
      <c r="DI410" s="64"/>
      <c r="DJ410" s="64"/>
      <c r="DK410" s="64"/>
      <c r="DL410" s="64"/>
      <c r="DM410" s="64"/>
      <c r="DN410" s="64"/>
      <c r="DO410" s="64"/>
      <c r="DP410" s="64"/>
      <c r="DQ410" s="64"/>
      <c r="DR410" s="64"/>
      <c r="DS410" s="64"/>
      <c r="DT410" s="64"/>
      <c r="DU410" s="64"/>
      <c r="DV410" s="64"/>
      <c r="DW410" s="64"/>
      <c r="DX410" s="64"/>
      <c r="DY410" s="64"/>
      <c r="DZ410" s="64"/>
      <c r="EA410" s="64"/>
      <c r="EB410" s="64"/>
      <c r="EC410" s="64"/>
      <c r="ED410" s="64"/>
      <c r="EE410" s="64"/>
      <c r="EF410" s="64"/>
      <c r="EG410" s="64"/>
      <c r="EH410" s="64"/>
      <c r="EI410" s="64"/>
      <c r="EJ410" s="64"/>
      <c r="EK410" s="64"/>
      <c r="EL410" s="64"/>
      <c r="EM410" s="64"/>
      <c r="EN410" s="64"/>
    </row>
    <row r="411" spans="1:144" s="18" customFormat="1" ht="18" customHeight="1" hidden="1">
      <c r="A411" s="19"/>
      <c r="B411" s="20"/>
      <c r="C411" s="20">
        <v>4120</v>
      </c>
      <c r="D411" s="21" t="s">
        <v>152</v>
      </c>
      <c r="E411" s="21"/>
      <c r="F411" s="21"/>
      <c r="G411" s="7">
        <v>5900</v>
      </c>
      <c r="H411" s="7">
        <v>5900</v>
      </c>
      <c r="I411" s="7">
        <v>5900</v>
      </c>
      <c r="J411" s="7">
        <v>5900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4"/>
      <c r="BN411" s="64"/>
      <c r="BO411" s="64"/>
      <c r="BP411" s="64"/>
      <c r="BQ411" s="64"/>
      <c r="BR411" s="64"/>
      <c r="BS411" s="64"/>
      <c r="BT411" s="64"/>
      <c r="BU411" s="64"/>
      <c r="BV411" s="64"/>
      <c r="BW411" s="64"/>
      <c r="BX411" s="64"/>
      <c r="BY411" s="64"/>
      <c r="BZ411" s="64"/>
      <c r="CA411" s="64"/>
      <c r="CB411" s="64"/>
      <c r="CC411" s="64"/>
      <c r="CD411" s="64"/>
      <c r="CE411" s="64"/>
      <c r="CF411" s="64"/>
      <c r="CG411" s="64"/>
      <c r="CH411" s="64"/>
      <c r="CI411" s="64"/>
      <c r="CJ411" s="64"/>
      <c r="CK411" s="64"/>
      <c r="CL411" s="64"/>
      <c r="CM411" s="64"/>
      <c r="CN411" s="64"/>
      <c r="CO411" s="64"/>
      <c r="CP411" s="64"/>
      <c r="CQ411" s="64"/>
      <c r="CR411" s="64"/>
      <c r="CS411" s="64"/>
      <c r="CT411" s="64"/>
      <c r="CU411" s="64"/>
      <c r="CV411" s="64"/>
      <c r="CW411" s="64"/>
      <c r="CX411" s="64"/>
      <c r="CY411" s="64"/>
      <c r="CZ411" s="64"/>
      <c r="DA411" s="64"/>
      <c r="DB411" s="64"/>
      <c r="DC411" s="64"/>
      <c r="DD411" s="64"/>
      <c r="DE411" s="64"/>
      <c r="DF411" s="64"/>
      <c r="DG411" s="64"/>
      <c r="DH411" s="64"/>
      <c r="DI411" s="64"/>
      <c r="DJ411" s="64"/>
      <c r="DK411" s="64"/>
      <c r="DL411" s="64"/>
      <c r="DM411" s="64"/>
      <c r="DN411" s="64"/>
      <c r="DO411" s="64"/>
      <c r="DP411" s="64"/>
      <c r="DQ411" s="64"/>
      <c r="DR411" s="64"/>
      <c r="DS411" s="64"/>
      <c r="DT411" s="64"/>
      <c r="DU411" s="64"/>
      <c r="DV411" s="64"/>
      <c r="DW411" s="64"/>
      <c r="DX411" s="64"/>
      <c r="DY411" s="64"/>
      <c r="DZ411" s="64"/>
      <c r="EA411" s="64"/>
      <c r="EB411" s="64"/>
      <c r="EC411" s="64"/>
      <c r="ED411" s="64"/>
      <c r="EE411" s="64"/>
      <c r="EF411" s="64"/>
      <c r="EG411" s="64"/>
      <c r="EH411" s="64"/>
      <c r="EI411" s="64"/>
      <c r="EJ411" s="64"/>
      <c r="EK411" s="64"/>
      <c r="EL411" s="64"/>
      <c r="EM411" s="64"/>
      <c r="EN411" s="64"/>
    </row>
    <row r="412" spans="1:144" s="18" customFormat="1" ht="18" customHeight="1" hidden="1">
      <c r="A412" s="19"/>
      <c r="B412" s="20"/>
      <c r="C412" s="20">
        <v>4170</v>
      </c>
      <c r="D412" s="21" t="s">
        <v>120</v>
      </c>
      <c r="E412" s="21"/>
      <c r="F412" s="21"/>
      <c r="G412" s="7">
        <v>600</v>
      </c>
      <c r="H412" s="7">
        <v>600</v>
      </c>
      <c r="I412" s="7">
        <v>600</v>
      </c>
      <c r="J412" s="7">
        <v>600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  <c r="BB412" s="64"/>
      <c r="BC412" s="64"/>
      <c r="BD412" s="64"/>
      <c r="BE412" s="64"/>
      <c r="BF412" s="64"/>
      <c r="BG412" s="64"/>
      <c r="BH412" s="64"/>
      <c r="BI412" s="64"/>
      <c r="BJ412" s="64"/>
      <c r="BK412" s="64"/>
      <c r="BL412" s="64"/>
      <c r="BM412" s="64"/>
      <c r="BN412" s="64"/>
      <c r="BO412" s="64"/>
      <c r="BP412" s="64"/>
      <c r="BQ412" s="64"/>
      <c r="BR412" s="64"/>
      <c r="BS412" s="64"/>
      <c r="BT412" s="64"/>
      <c r="BU412" s="64"/>
      <c r="BV412" s="64"/>
      <c r="BW412" s="64"/>
      <c r="BX412" s="64"/>
      <c r="BY412" s="64"/>
      <c r="BZ412" s="64"/>
      <c r="CA412" s="64"/>
      <c r="CB412" s="64"/>
      <c r="CC412" s="64"/>
      <c r="CD412" s="64"/>
      <c r="CE412" s="64"/>
      <c r="CF412" s="64"/>
      <c r="CG412" s="64"/>
      <c r="CH412" s="64"/>
      <c r="CI412" s="64"/>
      <c r="CJ412" s="64"/>
      <c r="CK412" s="64"/>
      <c r="CL412" s="64"/>
      <c r="CM412" s="64"/>
      <c r="CN412" s="64"/>
      <c r="CO412" s="64"/>
      <c r="CP412" s="64"/>
      <c r="CQ412" s="64"/>
      <c r="CR412" s="64"/>
      <c r="CS412" s="64"/>
      <c r="CT412" s="64"/>
      <c r="CU412" s="64"/>
      <c r="CV412" s="64"/>
      <c r="CW412" s="64"/>
      <c r="CX412" s="64"/>
      <c r="CY412" s="64"/>
      <c r="CZ412" s="64"/>
      <c r="DA412" s="64"/>
      <c r="DB412" s="64"/>
      <c r="DC412" s="64"/>
      <c r="DD412" s="64"/>
      <c r="DE412" s="64"/>
      <c r="DF412" s="64"/>
      <c r="DG412" s="64"/>
      <c r="DH412" s="64"/>
      <c r="DI412" s="64"/>
      <c r="DJ412" s="64"/>
      <c r="DK412" s="64"/>
      <c r="DL412" s="64"/>
      <c r="DM412" s="64"/>
      <c r="DN412" s="64"/>
      <c r="DO412" s="64"/>
      <c r="DP412" s="64"/>
      <c r="DQ412" s="64"/>
      <c r="DR412" s="64"/>
      <c r="DS412" s="64"/>
      <c r="DT412" s="64"/>
      <c r="DU412" s="64"/>
      <c r="DV412" s="64"/>
      <c r="DW412" s="64"/>
      <c r="DX412" s="64"/>
      <c r="DY412" s="64"/>
      <c r="DZ412" s="64"/>
      <c r="EA412" s="64"/>
      <c r="EB412" s="64"/>
      <c r="EC412" s="64"/>
      <c r="ED412" s="64"/>
      <c r="EE412" s="64"/>
      <c r="EF412" s="64"/>
      <c r="EG412" s="64"/>
      <c r="EH412" s="64"/>
      <c r="EI412" s="64"/>
      <c r="EJ412" s="64"/>
      <c r="EK412" s="64"/>
      <c r="EL412" s="64"/>
      <c r="EM412" s="64"/>
      <c r="EN412" s="64"/>
    </row>
    <row r="413" spans="1:144" s="18" customFormat="1" ht="18" customHeight="1" hidden="1">
      <c r="A413" s="19"/>
      <c r="B413" s="20"/>
      <c r="C413" s="20">
        <v>4210</v>
      </c>
      <c r="D413" s="21" t="s">
        <v>121</v>
      </c>
      <c r="E413" s="21"/>
      <c r="F413" s="21"/>
      <c r="G413" s="7">
        <v>14629</v>
      </c>
      <c r="H413" s="7">
        <v>14629</v>
      </c>
      <c r="I413" s="7">
        <v>14629</v>
      </c>
      <c r="J413" s="7">
        <v>0</v>
      </c>
      <c r="K413" s="7">
        <v>14629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  <c r="BM413" s="64"/>
      <c r="BN413" s="64"/>
      <c r="BO413" s="64"/>
      <c r="BP413" s="64"/>
      <c r="BQ413" s="64"/>
      <c r="BR413" s="64"/>
      <c r="BS413" s="64"/>
      <c r="BT413" s="64"/>
      <c r="BU413" s="64"/>
      <c r="BV413" s="64"/>
      <c r="BW413" s="64"/>
      <c r="BX413" s="64"/>
      <c r="BY413" s="64"/>
      <c r="BZ413" s="64"/>
      <c r="CA413" s="64"/>
      <c r="CB413" s="64"/>
      <c r="CC413" s="64"/>
      <c r="CD413" s="64"/>
      <c r="CE413" s="64"/>
      <c r="CF413" s="64"/>
      <c r="CG413" s="64"/>
      <c r="CH413" s="64"/>
      <c r="CI413" s="64"/>
      <c r="CJ413" s="64"/>
      <c r="CK413" s="64"/>
      <c r="CL413" s="64"/>
      <c r="CM413" s="64"/>
      <c r="CN413" s="64"/>
      <c r="CO413" s="64"/>
      <c r="CP413" s="64"/>
      <c r="CQ413" s="64"/>
      <c r="CR413" s="64"/>
      <c r="CS413" s="64"/>
      <c r="CT413" s="64"/>
      <c r="CU413" s="64"/>
      <c r="CV413" s="64"/>
      <c r="CW413" s="64"/>
      <c r="CX413" s="64"/>
      <c r="CY413" s="64"/>
      <c r="CZ413" s="64"/>
      <c r="DA413" s="64"/>
      <c r="DB413" s="64"/>
      <c r="DC413" s="64"/>
      <c r="DD413" s="64"/>
      <c r="DE413" s="64"/>
      <c r="DF413" s="64"/>
      <c r="DG413" s="64"/>
      <c r="DH413" s="64"/>
      <c r="DI413" s="64"/>
      <c r="DJ413" s="64"/>
      <c r="DK413" s="64"/>
      <c r="DL413" s="64"/>
      <c r="DM413" s="64"/>
      <c r="DN413" s="64"/>
      <c r="DO413" s="64"/>
      <c r="DP413" s="64"/>
      <c r="DQ413" s="64"/>
      <c r="DR413" s="64"/>
      <c r="DS413" s="64"/>
      <c r="DT413" s="64"/>
      <c r="DU413" s="64"/>
      <c r="DV413" s="64"/>
      <c r="DW413" s="64"/>
      <c r="DX413" s="64"/>
      <c r="DY413" s="64"/>
      <c r="DZ413" s="64"/>
      <c r="EA413" s="64"/>
      <c r="EB413" s="64"/>
      <c r="EC413" s="64"/>
      <c r="ED413" s="64"/>
      <c r="EE413" s="64"/>
      <c r="EF413" s="64"/>
      <c r="EG413" s="64"/>
      <c r="EH413" s="64"/>
      <c r="EI413" s="64"/>
      <c r="EJ413" s="64"/>
      <c r="EK413" s="64"/>
      <c r="EL413" s="64"/>
      <c r="EM413" s="64"/>
      <c r="EN413" s="64"/>
    </row>
    <row r="414" spans="1:144" s="18" customFormat="1" ht="18" customHeight="1" hidden="1">
      <c r="A414" s="19"/>
      <c r="B414" s="20"/>
      <c r="C414" s="20">
        <v>4270</v>
      </c>
      <c r="D414" s="21" t="s">
        <v>122</v>
      </c>
      <c r="E414" s="21"/>
      <c r="F414" s="21"/>
      <c r="G414" s="7">
        <v>1000</v>
      </c>
      <c r="H414" s="7">
        <v>1000</v>
      </c>
      <c r="I414" s="7">
        <v>1000</v>
      </c>
      <c r="J414" s="7">
        <v>0</v>
      </c>
      <c r="K414" s="7">
        <v>1000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  <c r="BM414" s="64"/>
      <c r="BN414" s="64"/>
      <c r="BO414" s="64"/>
      <c r="BP414" s="64"/>
      <c r="BQ414" s="64"/>
      <c r="BR414" s="64"/>
      <c r="BS414" s="64"/>
      <c r="BT414" s="64"/>
      <c r="BU414" s="64"/>
      <c r="BV414" s="64"/>
      <c r="BW414" s="64"/>
      <c r="BX414" s="64"/>
      <c r="BY414" s="64"/>
      <c r="BZ414" s="64"/>
      <c r="CA414" s="64"/>
      <c r="CB414" s="64"/>
      <c r="CC414" s="64"/>
      <c r="CD414" s="64"/>
      <c r="CE414" s="64"/>
      <c r="CF414" s="64"/>
      <c r="CG414" s="64"/>
      <c r="CH414" s="64"/>
      <c r="CI414" s="64"/>
      <c r="CJ414" s="64"/>
      <c r="CK414" s="64"/>
      <c r="CL414" s="64"/>
      <c r="CM414" s="64"/>
      <c r="CN414" s="64"/>
      <c r="CO414" s="64"/>
      <c r="CP414" s="64"/>
      <c r="CQ414" s="64"/>
      <c r="CR414" s="64"/>
      <c r="CS414" s="64"/>
      <c r="CT414" s="64"/>
      <c r="CU414" s="64"/>
      <c r="CV414" s="64"/>
      <c r="CW414" s="64"/>
      <c r="CX414" s="64"/>
      <c r="CY414" s="64"/>
      <c r="CZ414" s="64"/>
      <c r="DA414" s="64"/>
      <c r="DB414" s="64"/>
      <c r="DC414" s="64"/>
      <c r="DD414" s="64"/>
      <c r="DE414" s="64"/>
      <c r="DF414" s="64"/>
      <c r="DG414" s="64"/>
      <c r="DH414" s="64"/>
      <c r="DI414" s="64"/>
      <c r="DJ414" s="64"/>
      <c r="DK414" s="64"/>
      <c r="DL414" s="64"/>
      <c r="DM414" s="64"/>
      <c r="DN414" s="64"/>
      <c r="DO414" s="64"/>
      <c r="DP414" s="64"/>
      <c r="DQ414" s="64"/>
      <c r="DR414" s="64"/>
      <c r="DS414" s="64"/>
      <c r="DT414" s="64"/>
      <c r="DU414" s="64"/>
      <c r="DV414" s="64"/>
      <c r="DW414" s="64"/>
      <c r="DX414" s="64"/>
      <c r="DY414" s="64"/>
      <c r="DZ414" s="64"/>
      <c r="EA414" s="64"/>
      <c r="EB414" s="64"/>
      <c r="EC414" s="64"/>
      <c r="ED414" s="64"/>
      <c r="EE414" s="64"/>
      <c r="EF414" s="64"/>
      <c r="EG414" s="64"/>
      <c r="EH414" s="64"/>
      <c r="EI414" s="64"/>
      <c r="EJ414" s="64"/>
      <c r="EK414" s="64"/>
      <c r="EL414" s="64"/>
      <c r="EM414" s="64"/>
      <c r="EN414" s="64"/>
    </row>
    <row r="415" spans="1:144" s="18" customFormat="1" ht="18" customHeight="1" hidden="1">
      <c r="A415" s="19"/>
      <c r="B415" s="20"/>
      <c r="C415" s="20" t="s">
        <v>136</v>
      </c>
      <c r="D415" s="21" t="s">
        <v>153</v>
      </c>
      <c r="E415" s="21"/>
      <c r="F415" s="21"/>
      <c r="G415" s="7">
        <v>500</v>
      </c>
      <c r="H415" s="7">
        <v>500</v>
      </c>
      <c r="I415" s="7">
        <v>500</v>
      </c>
      <c r="J415" s="7">
        <v>0</v>
      </c>
      <c r="K415" s="7">
        <v>500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  <c r="BM415" s="64"/>
      <c r="BN415" s="64"/>
      <c r="BO415" s="64"/>
      <c r="BP415" s="64"/>
      <c r="BQ415" s="64"/>
      <c r="BR415" s="64"/>
      <c r="BS415" s="64"/>
      <c r="BT415" s="64"/>
      <c r="BU415" s="64"/>
      <c r="BV415" s="64"/>
      <c r="BW415" s="64"/>
      <c r="BX415" s="64"/>
      <c r="BY415" s="64"/>
      <c r="BZ415" s="64"/>
      <c r="CA415" s="64"/>
      <c r="CB415" s="64"/>
      <c r="CC415" s="64"/>
      <c r="CD415" s="64"/>
      <c r="CE415" s="64"/>
      <c r="CF415" s="64"/>
      <c r="CG415" s="64"/>
      <c r="CH415" s="64"/>
      <c r="CI415" s="64"/>
      <c r="CJ415" s="64"/>
      <c r="CK415" s="64"/>
      <c r="CL415" s="64"/>
      <c r="CM415" s="64"/>
      <c r="CN415" s="64"/>
      <c r="CO415" s="64"/>
      <c r="CP415" s="64"/>
      <c r="CQ415" s="64"/>
      <c r="CR415" s="64"/>
      <c r="CS415" s="64"/>
      <c r="CT415" s="64"/>
      <c r="CU415" s="64"/>
      <c r="CV415" s="64"/>
      <c r="CW415" s="64"/>
      <c r="CX415" s="64"/>
      <c r="CY415" s="64"/>
      <c r="CZ415" s="64"/>
      <c r="DA415" s="64"/>
      <c r="DB415" s="64"/>
      <c r="DC415" s="64"/>
      <c r="DD415" s="64"/>
      <c r="DE415" s="64"/>
      <c r="DF415" s="64"/>
      <c r="DG415" s="64"/>
      <c r="DH415" s="64"/>
      <c r="DI415" s="64"/>
      <c r="DJ415" s="64"/>
      <c r="DK415" s="64"/>
      <c r="DL415" s="64"/>
      <c r="DM415" s="64"/>
      <c r="DN415" s="64"/>
      <c r="DO415" s="64"/>
      <c r="DP415" s="64"/>
      <c r="DQ415" s="64"/>
      <c r="DR415" s="64"/>
      <c r="DS415" s="64"/>
      <c r="DT415" s="64"/>
      <c r="DU415" s="64"/>
      <c r="DV415" s="64"/>
      <c r="DW415" s="64"/>
      <c r="DX415" s="64"/>
      <c r="DY415" s="64"/>
      <c r="DZ415" s="64"/>
      <c r="EA415" s="64"/>
      <c r="EB415" s="64"/>
      <c r="EC415" s="64"/>
      <c r="ED415" s="64"/>
      <c r="EE415" s="64"/>
      <c r="EF415" s="64"/>
      <c r="EG415" s="64"/>
      <c r="EH415" s="64"/>
      <c r="EI415" s="64"/>
      <c r="EJ415" s="64"/>
      <c r="EK415" s="64"/>
      <c r="EL415" s="64"/>
      <c r="EM415" s="64"/>
      <c r="EN415" s="64"/>
    </row>
    <row r="416" spans="1:144" s="18" customFormat="1" ht="18" customHeight="1" hidden="1">
      <c r="A416" s="19"/>
      <c r="B416" s="20"/>
      <c r="C416" s="20">
        <v>4300</v>
      </c>
      <c r="D416" s="21" t="s">
        <v>123</v>
      </c>
      <c r="E416" s="21"/>
      <c r="F416" s="21"/>
      <c r="G416" s="7">
        <v>6930</v>
      </c>
      <c r="H416" s="7">
        <v>6930</v>
      </c>
      <c r="I416" s="7">
        <v>6930</v>
      </c>
      <c r="J416" s="7">
        <v>0</v>
      </c>
      <c r="K416" s="7">
        <v>6930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  <c r="BM416" s="64"/>
      <c r="BN416" s="64"/>
      <c r="BO416" s="64"/>
      <c r="BP416" s="64"/>
      <c r="BQ416" s="64"/>
      <c r="BR416" s="64"/>
      <c r="BS416" s="64"/>
      <c r="BT416" s="64"/>
      <c r="BU416" s="64"/>
      <c r="BV416" s="64"/>
      <c r="BW416" s="64"/>
      <c r="BX416" s="64"/>
      <c r="BY416" s="64"/>
      <c r="BZ416" s="64"/>
      <c r="CA416" s="64"/>
      <c r="CB416" s="64"/>
      <c r="CC416" s="64"/>
      <c r="CD416" s="64"/>
      <c r="CE416" s="64"/>
      <c r="CF416" s="64"/>
      <c r="CG416" s="64"/>
      <c r="CH416" s="64"/>
      <c r="CI416" s="64"/>
      <c r="CJ416" s="64"/>
      <c r="CK416" s="64"/>
      <c r="CL416" s="64"/>
      <c r="CM416" s="64"/>
      <c r="CN416" s="64"/>
      <c r="CO416" s="64"/>
      <c r="CP416" s="64"/>
      <c r="CQ416" s="64"/>
      <c r="CR416" s="64"/>
      <c r="CS416" s="64"/>
      <c r="CT416" s="64"/>
      <c r="CU416" s="64"/>
      <c r="CV416" s="64"/>
      <c r="CW416" s="64"/>
      <c r="CX416" s="64"/>
      <c r="CY416" s="64"/>
      <c r="CZ416" s="64"/>
      <c r="DA416" s="64"/>
      <c r="DB416" s="64"/>
      <c r="DC416" s="64"/>
      <c r="DD416" s="64"/>
      <c r="DE416" s="64"/>
      <c r="DF416" s="64"/>
      <c r="DG416" s="64"/>
      <c r="DH416" s="64"/>
      <c r="DI416" s="64"/>
      <c r="DJ416" s="64"/>
      <c r="DK416" s="64"/>
      <c r="DL416" s="64"/>
      <c r="DM416" s="64"/>
      <c r="DN416" s="64"/>
      <c r="DO416" s="64"/>
      <c r="DP416" s="64"/>
      <c r="DQ416" s="64"/>
      <c r="DR416" s="64"/>
      <c r="DS416" s="64"/>
      <c r="DT416" s="64"/>
      <c r="DU416" s="64"/>
      <c r="DV416" s="64"/>
      <c r="DW416" s="64"/>
      <c r="DX416" s="64"/>
      <c r="DY416" s="64"/>
      <c r="DZ416" s="64"/>
      <c r="EA416" s="64"/>
      <c r="EB416" s="64"/>
      <c r="EC416" s="64"/>
      <c r="ED416" s="64"/>
      <c r="EE416" s="64"/>
      <c r="EF416" s="64"/>
      <c r="EG416" s="64"/>
      <c r="EH416" s="64"/>
      <c r="EI416" s="64"/>
      <c r="EJ416" s="64"/>
      <c r="EK416" s="64"/>
      <c r="EL416" s="64"/>
      <c r="EM416" s="64"/>
      <c r="EN416" s="64"/>
    </row>
    <row r="417" spans="1:144" s="18" customFormat="1" ht="18" customHeight="1" hidden="1">
      <c r="A417" s="19"/>
      <c r="B417" s="20"/>
      <c r="C417" s="20" t="s">
        <v>143</v>
      </c>
      <c r="D417" s="21" t="s">
        <v>368</v>
      </c>
      <c r="E417" s="21"/>
      <c r="F417" s="21"/>
      <c r="G417" s="7">
        <v>948</v>
      </c>
      <c r="H417" s="7">
        <v>948</v>
      </c>
      <c r="I417" s="7">
        <v>948</v>
      </c>
      <c r="J417" s="7">
        <v>0</v>
      </c>
      <c r="K417" s="7">
        <v>948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64"/>
      <c r="AX417" s="64"/>
      <c r="AY417" s="64"/>
      <c r="AZ417" s="64"/>
      <c r="BA417" s="64"/>
      <c r="BB417" s="64"/>
      <c r="BC417" s="64"/>
      <c r="BD417" s="64"/>
      <c r="BE417" s="64"/>
      <c r="BF417" s="64"/>
      <c r="BG417" s="64"/>
      <c r="BH417" s="64"/>
      <c r="BI417" s="64"/>
      <c r="BJ417" s="64"/>
      <c r="BK417" s="64"/>
      <c r="BL417" s="64"/>
      <c r="BM417" s="64"/>
      <c r="BN417" s="64"/>
      <c r="BO417" s="64"/>
      <c r="BP417" s="64"/>
      <c r="BQ417" s="64"/>
      <c r="BR417" s="64"/>
      <c r="BS417" s="64"/>
      <c r="BT417" s="64"/>
      <c r="BU417" s="64"/>
      <c r="BV417" s="64"/>
      <c r="BW417" s="64"/>
      <c r="BX417" s="64"/>
      <c r="BY417" s="64"/>
      <c r="BZ417" s="64"/>
      <c r="CA417" s="64"/>
      <c r="CB417" s="64"/>
      <c r="CC417" s="64"/>
      <c r="CD417" s="64"/>
      <c r="CE417" s="64"/>
      <c r="CF417" s="64"/>
      <c r="CG417" s="64"/>
      <c r="CH417" s="64"/>
      <c r="CI417" s="64"/>
      <c r="CJ417" s="64"/>
      <c r="CK417" s="64"/>
      <c r="CL417" s="64"/>
      <c r="CM417" s="64"/>
      <c r="CN417" s="64"/>
      <c r="CO417" s="64"/>
      <c r="CP417" s="64"/>
      <c r="CQ417" s="64"/>
      <c r="CR417" s="64"/>
      <c r="CS417" s="64"/>
      <c r="CT417" s="64"/>
      <c r="CU417" s="64"/>
      <c r="CV417" s="64"/>
      <c r="CW417" s="64"/>
      <c r="CX417" s="64"/>
      <c r="CY417" s="64"/>
      <c r="CZ417" s="64"/>
      <c r="DA417" s="64"/>
      <c r="DB417" s="64"/>
      <c r="DC417" s="64"/>
      <c r="DD417" s="64"/>
      <c r="DE417" s="64"/>
      <c r="DF417" s="64"/>
      <c r="DG417" s="64"/>
      <c r="DH417" s="64"/>
      <c r="DI417" s="64"/>
      <c r="DJ417" s="64"/>
      <c r="DK417" s="64"/>
      <c r="DL417" s="64"/>
      <c r="DM417" s="64"/>
      <c r="DN417" s="64"/>
      <c r="DO417" s="64"/>
      <c r="DP417" s="64"/>
      <c r="DQ417" s="64"/>
      <c r="DR417" s="64"/>
      <c r="DS417" s="64"/>
      <c r="DT417" s="64"/>
      <c r="DU417" s="64"/>
      <c r="DV417" s="64"/>
      <c r="DW417" s="64"/>
      <c r="DX417" s="64"/>
      <c r="DY417" s="64"/>
      <c r="DZ417" s="64"/>
      <c r="EA417" s="64"/>
      <c r="EB417" s="64"/>
      <c r="EC417" s="64"/>
      <c r="ED417" s="64"/>
      <c r="EE417" s="64"/>
      <c r="EF417" s="64"/>
      <c r="EG417" s="64"/>
      <c r="EH417" s="64"/>
      <c r="EI417" s="64"/>
      <c r="EJ417" s="64"/>
      <c r="EK417" s="64"/>
      <c r="EL417" s="64"/>
      <c r="EM417" s="64"/>
      <c r="EN417" s="64"/>
    </row>
    <row r="418" spans="1:144" s="18" customFormat="1" ht="39" customHeight="1" hidden="1">
      <c r="A418" s="19"/>
      <c r="B418" s="20"/>
      <c r="C418" s="20" t="s">
        <v>144</v>
      </c>
      <c r="D418" s="21" t="s">
        <v>367</v>
      </c>
      <c r="E418" s="21"/>
      <c r="F418" s="21"/>
      <c r="G418" s="7">
        <v>1560</v>
      </c>
      <c r="H418" s="7">
        <v>1560</v>
      </c>
      <c r="I418" s="7">
        <v>1560</v>
      </c>
      <c r="J418" s="7">
        <v>0</v>
      </c>
      <c r="K418" s="7">
        <v>1560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  <c r="BC418" s="64"/>
      <c r="BD418" s="64"/>
      <c r="BE418" s="64"/>
      <c r="BF418" s="64"/>
      <c r="BG418" s="64"/>
      <c r="BH418" s="64"/>
      <c r="BI418" s="64"/>
      <c r="BJ418" s="64"/>
      <c r="BK418" s="64"/>
      <c r="BL418" s="64"/>
      <c r="BM418" s="64"/>
      <c r="BN418" s="64"/>
      <c r="BO418" s="64"/>
      <c r="BP418" s="64"/>
      <c r="BQ418" s="64"/>
      <c r="BR418" s="64"/>
      <c r="BS418" s="64"/>
      <c r="BT418" s="64"/>
      <c r="BU418" s="64"/>
      <c r="BV418" s="64"/>
      <c r="BW418" s="64"/>
      <c r="BX418" s="64"/>
      <c r="BY418" s="64"/>
      <c r="BZ418" s="64"/>
      <c r="CA418" s="64"/>
      <c r="CB418" s="64"/>
      <c r="CC418" s="64"/>
      <c r="CD418" s="64"/>
      <c r="CE418" s="64"/>
      <c r="CF418" s="64"/>
      <c r="CG418" s="64"/>
      <c r="CH418" s="64"/>
      <c r="CI418" s="64"/>
      <c r="CJ418" s="64"/>
      <c r="CK418" s="64"/>
      <c r="CL418" s="64"/>
      <c r="CM418" s="64"/>
      <c r="CN418" s="64"/>
      <c r="CO418" s="64"/>
      <c r="CP418" s="64"/>
      <c r="CQ418" s="64"/>
      <c r="CR418" s="64"/>
      <c r="CS418" s="64"/>
      <c r="CT418" s="64"/>
      <c r="CU418" s="64"/>
      <c r="CV418" s="64"/>
      <c r="CW418" s="64"/>
      <c r="CX418" s="64"/>
      <c r="CY418" s="64"/>
      <c r="CZ418" s="64"/>
      <c r="DA418" s="64"/>
      <c r="DB418" s="64"/>
      <c r="DC418" s="64"/>
      <c r="DD418" s="64"/>
      <c r="DE418" s="64"/>
      <c r="DF418" s="64"/>
      <c r="DG418" s="64"/>
      <c r="DH418" s="64"/>
      <c r="DI418" s="64"/>
      <c r="DJ418" s="64"/>
      <c r="DK418" s="64"/>
      <c r="DL418" s="64"/>
      <c r="DM418" s="64"/>
      <c r="DN418" s="64"/>
      <c r="DO418" s="64"/>
      <c r="DP418" s="64"/>
      <c r="DQ418" s="64"/>
      <c r="DR418" s="64"/>
      <c r="DS418" s="64"/>
      <c r="DT418" s="64"/>
      <c r="DU418" s="64"/>
      <c r="DV418" s="64"/>
      <c r="DW418" s="64"/>
      <c r="DX418" s="64"/>
      <c r="DY418" s="64"/>
      <c r="DZ418" s="64"/>
      <c r="EA418" s="64"/>
      <c r="EB418" s="64"/>
      <c r="EC418" s="64"/>
      <c r="ED418" s="64"/>
      <c r="EE418" s="64"/>
      <c r="EF418" s="64"/>
      <c r="EG418" s="64"/>
      <c r="EH418" s="64"/>
      <c r="EI418" s="64"/>
      <c r="EJ418" s="64"/>
      <c r="EK418" s="64"/>
      <c r="EL418" s="64"/>
      <c r="EM418" s="64"/>
      <c r="EN418" s="64"/>
    </row>
    <row r="419" spans="1:144" s="18" customFormat="1" ht="18" customHeight="1" hidden="1">
      <c r="A419" s="19"/>
      <c r="B419" s="20"/>
      <c r="C419" s="20">
        <v>4410</v>
      </c>
      <c r="D419" s="21" t="s">
        <v>154</v>
      </c>
      <c r="E419" s="21"/>
      <c r="F419" s="21"/>
      <c r="G419" s="7">
        <v>3125</v>
      </c>
      <c r="H419" s="7">
        <v>3125</v>
      </c>
      <c r="I419" s="7">
        <v>3125</v>
      </c>
      <c r="J419" s="7">
        <v>0</v>
      </c>
      <c r="K419" s="7">
        <v>3125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/>
      <c r="AY419" s="64"/>
      <c r="AZ419" s="64"/>
      <c r="BA419" s="64"/>
      <c r="BB419" s="64"/>
      <c r="BC419" s="64"/>
      <c r="BD419" s="64"/>
      <c r="BE419" s="64"/>
      <c r="BF419" s="64"/>
      <c r="BG419" s="64"/>
      <c r="BH419" s="64"/>
      <c r="BI419" s="64"/>
      <c r="BJ419" s="64"/>
      <c r="BK419" s="64"/>
      <c r="BL419" s="64"/>
      <c r="BM419" s="64"/>
      <c r="BN419" s="64"/>
      <c r="BO419" s="64"/>
      <c r="BP419" s="64"/>
      <c r="BQ419" s="64"/>
      <c r="BR419" s="64"/>
      <c r="BS419" s="64"/>
      <c r="BT419" s="64"/>
      <c r="BU419" s="64"/>
      <c r="BV419" s="64"/>
      <c r="BW419" s="64"/>
      <c r="BX419" s="64"/>
      <c r="BY419" s="64"/>
      <c r="BZ419" s="64"/>
      <c r="CA419" s="64"/>
      <c r="CB419" s="64"/>
      <c r="CC419" s="64"/>
      <c r="CD419" s="64"/>
      <c r="CE419" s="64"/>
      <c r="CF419" s="64"/>
      <c r="CG419" s="64"/>
      <c r="CH419" s="64"/>
      <c r="CI419" s="64"/>
      <c r="CJ419" s="64"/>
      <c r="CK419" s="64"/>
      <c r="CL419" s="64"/>
      <c r="CM419" s="64"/>
      <c r="CN419" s="64"/>
      <c r="CO419" s="64"/>
      <c r="CP419" s="64"/>
      <c r="CQ419" s="64"/>
      <c r="CR419" s="64"/>
      <c r="CS419" s="64"/>
      <c r="CT419" s="64"/>
      <c r="CU419" s="64"/>
      <c r="CV419" s="64"/>
      <c r="CW419" s="64"/>
      <c r="CX419" s="64"/>
      <c r="CY419" s="64"/>
      <c r="CZ419" s="64"/>
      <c r="DA419" s="64"/>
      <c r="DB419" s="64"/>
      <c r="DC419" s="64"/>
      <c r="DD419" s="64"/>
      <c r="DE419" s="64"/>
      <c r="DF419" s="64"/>
      <c r="DG419" s="64"/>
      <c r="DH419" s="64"/>
      <c r="DI419" s="64"/>
      <c r="DJ419" s="64"/>
      <c r="DK419" s="64"/>
      <c r="DL419" s="64"/>
      <c r="DM419" s="64"/>
      <c r="DN419" s="64"/>
      <c r="DO419" s="64"/>
      <c r="DP419" s="64"/>
      <c r="DQ419" s="64"/>
      <c r="DR419" s="64"/>
      <c r="DS419" s="64"/>
      <c r="DT419" s="64"/>
      <c r="DU419" s="64"/>
      <c r="DV419" s="64"/>
      <c r="DW419" s="64"/>
      <c r="DX419" s="64"/>
      <c r="DY419" s="64"/>
      <c r="DZ419" s="64"/>
      <c r="EA419" s="64"/>
      <c r="EB419" s="64"/>
      <c r="EC419" s="64"/>
      <c r="ED419" s="64"/>
      <c r="EE419" s="64"/>
      <c r="EF419" s="64"/>
      <c r="EG419" s="64"/>
      <c r="EH419" s="64"/>
      <c r="EI419" s="64"/>
      <c r="EJ419" s="64"/>
      <c r="EK419" s="64"/>
      <c r="EL419" s="64"/>
      <c r="EM419" s="64"/>
      <c r="EN419" s="64"/>
    </row>
    <row r="420" spans="1:144" s="18" customFormat="1" ht="18" customHeight="1" hidden="1">
      <c r="A420" s="19"/>
      <c r="B420" s="20"/>
      <c r="C420" s="20">
        <v>4430</v>
      </c>
      <c r="D420" s="21" t="s">
        <v>124</v>
      </c>
      <c r="E420" s="21"/>
      <c r="F420" s="21"/>
      <c r="G420" s="7">
        <v>1132</v>
      </c>
      <c r="H420" s="7">
        <v>1132</v>
      </c>
      <c r="I420" s="7">
        <v>1132</v>
      </c>
      <c r="J420" s="7">
        <v>0</v>
      </c>
      <c r="K420" s="7">
        <v>1132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  <c r="BB420" s="64"/>
      <c r="BC420" s="64"/>
      <c r="BD420" s="64"/>
      <c r="BE420" s="64"/>
      <c r="BF420" s="64"/>
      <c r="BG420" s="64"/>
      <c r="BH420" s="64"/>
      <c r="BI420" s="64"/>
      <c r="BJ420" s="64"/>
      <c r="BK420" s="64"/>
      <c r="BL420" s="64"/>
      <c r="BM420" s="64"/>
      <c r="BN420" s="64"/>
      <c r="BO420" s="64"/>
      <c r="BP420" s="64"/>
      <c r="BQ420" s="64"/>
      <c r="BR420" s="64"/>
      <c r="BS420" s="64"/>
      <c r="BT420" s="64"/>
      <c r="BU420" s="64"/>
      <c r="BV420" s="64"/>
      <c r="BW420" s="64"/>
      <c r="BX420" s="64"/>
      <c r="BY420" s="64"/>
      <c r="BZ420" s="64"/>
      <c r="CA420" s="64"/>
      <c r="CB420" s="64"/>
      <c r="CC420" s="64"/>
      <c r="CD420" s="64"/>
      <c r="CE420" s="64"/>
      <c r="CF420" s="64"/>
      <c r="CG420" s="64"/>
      <c r="CH420" s="64"/>
      <c r="CI420" s="64"/>
      <c r="CJ420" s="64"/>
      <c r="CK420" s="64"/>
      <c r="CL420" s="64"/>
      <c r="CM420" s="64"/>
      <c r="CN420" s="64"/>
      <c r="CO420" s="64"/>
      <c r="CP420" s="64"/>
      <c r="CQ420" s="64"/>
      <c r="CR420" s="64"/>
      <c r="CS420" s="64"/>
      <c r="CT420" s="64"/>
      <c r="CU420" s="64"/>
      <c r="CV420" s="64"/>
      <c r="CW420" s="64"/>
      <c r="CX420" s="64"/>
      <c r="CY420" s="64"/>
      <c r="CZ420" s="64"/>
      <c r="DA420" s="64"/>
      <c r="DB420" s="64"/>
      <c r="DC420" s="64"/>
      <c r="DD420" s="64"/>
      <c r="DE420" s="64"/>
      <c r="DF420" s="64"/>
      <c r="DG420" s="64"/>
      <c r="DH420" s="64"/>
      <c r="DI420" s="64"/>
      <c r="DJ420" s="64"/>
      <c r="DK420" s="64"/>
      <c r="DL420" s="64"/>
      <c r="DM420" s="64"/>
      <c r="DN420" s="64"/>
      <c r="DO420" s="64"/>
      <c r="DP420" s="64"/>
      <c r="DQ420" s="64"/>
      <c r="DR420" s="64"/>
      <c r="DS420" s="64"/>
      <c r="DT420" s="64"/>
      <c r="DU420" s="64"/>
      <c r="DV420" s="64"/>
      <c r="DW420" s="64"/>
      <c r="DX420" s="64"/>
      <c r="DY420" s="64"/>
      <c r="DZ420" s="64"/>
      <c r="EA420" s="64"/>
      <c r="EB420" s="64"/>
      <c r="EC420" s="64"/>
      <c r="ED420" s="64"/>
      <c r="EE420" s="64"/>
      <c r="EF420" s="64"/>
      <c r="EG420" s="64"/>
      <c r="EH420" s="64"/>
      <c r="EI420" s="64"/>
      <c r="EJ420" s="64"/>
      <c r="EK420" s="64"/>
      <c r="EL420" s="64"/>
      <c r="EM420" s="64"/>
      <c r="EN420" s="64"/>
    </row>
    <row r="421" spans="1:144" s="18" customFormat="1" ht="18" customHeight="1" hidden="1">
      <c r="A421" s="19"/>
      <c r="B421" s="20"/>
      <c r="C421" s="20">
        <v>4440</v>
      </c>
      <c r="D421" s="21" t="s">
        <v>155</v>
      </c>
      <c r="E421" s="21"/>
      <c r="F421" s="21"/>
      <c r="G421" s="7">
        <v>9240</v>
      </c>
      <c r="H421" s="7">
        <v>9240</v>
      </c>
      <c r="I421" s="7">
        <v>9240</v>
      </c>
      <c r="J421" s="7">
        <v>0</v>
      </c>
      <c r="K421" s="7">
        <v>9240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  <c r="BM421" s="64"/>
      <c r="BN421" s="64"/>
      <c r="BO421" s="64"/>
      <c r="BP421" s="64"/>
      <c r="BQ421" s="64"/>
      <c r="BR421" s="64"/>
      <c r="BS421" s="64"/>
      <c r="BT421" s="64"/>
      <c r="BU421" s="64"/>
      <c r="BV421" s="64"/>
      <c r="BW421" s="64"/>
      <c r="BX421" s="64"/>
      <c r="BY421" s="64"/>
      <c r="BZ421" s="64"/>
      <c r="CA421" s="64"/>
      <c r="CB421" s="64"/>
      <c r="CC421" s="64"/>
      <c r="CD421" s="64"/>
      <c r="CE421" s="64"/>
      <c r="CF421" s="64"/>
      <c r="CG421" s="64"/>
      <c r="CH421" s="64"/>
      <c r="CI421" s="64"/>
      <c r="CJ421" s="64"/>
      <c r="CK421" s="64"/>
      <c r="CL421" s="64"/>
      <c r="CM421" s="64"/>
      <c r="CN421" s="64"/>
      <c r="CO421" s="64"/>
      <c r="CP421" s="64"/>
      <c r="CQ421" s="64"/>
      <c r="CR421" s="64"/>
      <c r="CS421" s="64"/>
      <c r="CT421" s="64"/>
      <c r="CU421" s="64"/>
      <c r="CV421" s="64"/>
      <c r="CW421" s="64"/>
      <c r="CX421" s="64"/>
      <c r="CY421" s="64"/>
      <c r="CZ421" s="64"/>
      <c r="DA421" s="64"/>
      <c r="DB421" s="64"/>
      <c r="DC421" s="64"/>
      <c r="DD421" s="64"/>
      <c r="DE421" s="64"/>
      <c r="DF421" s="64"/>
      <c r="DG421" s="64"/>
      <c r="DH421" s="64"/>
      <c r="DI421" s="64"/>
      <c r="DJ421" s="64"/>
      <c r="DK421" s="64"/>
      <c r="DL421" s="64"/>
      <c r="DM421" s="64"/>
      <c r="DN421" s="64"/>
      <c r="DO421" s="64"/>
      <c r="DP421" s="64"/>
      <c r="DQ421" s="64"/>
      <c r="DR421" s="64"/>
      <c r="DS421" s="64"/>
      <c r="DT421" s="64"/>
      <c r="DU421" s="64"/>
      <c r="DV421" s="64"/>
      <c r="DW421" s="64"/>
      <c r="DX421" s="64"/>
      <c r="DY421" s="64"/>
      <c r="DZ421" s="64"/>
      <c r="EA421" s="64"/>
      <c r="EB421" s="64"/>
      <c r="EC421" s="64"/>
      <c r="ED421" s="64"/>
      <c r="EE421" s="64"/>
      <c r="EF421" s="64"/>
      <c r="EG421" s="64"/>
      <c r="EH421" s="64"/>
      <c r="EI421" s="64"/>
      <c r="EJ421" s="64"/>
      <c r="EK421" s="64"/>
      <c r="EL421" s="64"/>
      <c r="EM421" s="64"/>
      <c r="EN421" s="64"/>
    </row>
    <row r="422" spans="1:144" s="18" customFormat="1" ht="18" customHeight="1" hidden="1">
      <c r="A422" s="19"/>
      <c r="B422" s="20"/>
      <c r="C422" s="20">
        <v>4480</v>
      </c>
      <c r="D422" s="21" t="s">
        <v>14</v>
      </c>
      <c r="E422" s="21"/>
      <c r="F422" s="21"/>
      <c r="G422" s="7">
        <v>737</v>
      </c>
      <c r="H422" s="7">
        <v>737</v>
      </c>
      <c r="I422" s="7">
        <v>737</v>
      </c>
      <c r="J422" s="7">
        <v>0</v>
      </c>
      <c r="K422" s="7">
        <v>737</v>
      </c>
      <c r="L422" s="7"/>
      <c r="M422" s="7"/>
      <c r="N422" s="7"/>
      <c r="O422" s="7"/>
      <c r="P422" s="7"/>
      <c r="Q422" s="7"/>
      <c r="R422" s="7"/>
      <c r="S422" s="7"/>
      <c r="T422" s="7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  <c r="BH422" s="64"/>
      <c r="BI422" s="64"/>
      <c r="BJ422" s="64"/>
      <c r="BK422" s="64"/>
      <c r="BL422" s="64"/>
      <c r="BM422" s="64"/>
      <c r="BN422" s="64"/>
      <c r="BO422" s="64"/>
      <c r="BP422" s="64"/>
      <c r="BQ422" s="64"/>
      <c r="BR422" s="64"/>
      <c r="BS422" s="64"/>
      <c r="BT422" s="64"/>
      <c r="BU422" s="64"/>
      <c r="BV422" s="64"/>
      <c r="BW422" s="64"/>
      <c r="BX422" s="64"/>
      <c r="BY422" s="64"/>
      <c r="BZ422" s="64"/>
      <c r="CA422" s="64"/>
      <c r="CB422" s="64"/>
      <c r="CC422" s="64"/>
      <c r="CD422" s="64"/>
      <c r="CE422" s="64"/>
      <c r="CF422" s="64"/>
      <c r="CG422" s="64"/>
      <c r="CH422" s="64"/>
      <c r="CI422" s="64"/>
      <c r="CJ422" s="64"/>
      <c r="CK422" s="64"/>
      <c r="CL422" s="64"/>
      <c r="CM422" s="64"/>
      <c r="CN422" s="64"/>
      <c r="CO422" s="64"/>
      <c r="CP422" s="64"/>
      <c r="CQ422" s="64"/>
      <c r="CR422" s="64"/>
      <c r="CS422" s="64"/>
      <c r="CT422" s="64"/>
      <c r="CU422" s="64"/>
      <c r="CV422" s="64"/>
      <c r="CW422" s="64"/>
      <c r="CX422" s="64"/>
      <c r="CY422" s="64"/>
      <c r="CZ422" s="64"/>
      <c r="DA422" s="64"/>
      <c r="DB422" s="64"/>
      <c r="DC422" s="64"/>
      <c r="DD422" s="64"/>
      <c r="DE422" s="64"/>
      <c r="DF422" s="64"/>
      <c r="DG422" s="64"/>
      <c r="DH422" s="64"/>
      <c r="DI422" s="64"/>
      <c r="DJ422" s="64"/>
      <c r="DK422" s="64"/>
      <c r="DL422" s="64"/>
      <c r="DM422" s="64"/>
      <c r="DN422" s="64"/>
      <c r="DO422" s="64"/>
      <c r="DP422" s="64"/>
      <c r="DQ422" s="64"/>
      <c r="DR422" s="64"/>
      <c r="DS422" s="64"/>
      <c r="DT422" s="64"/>
      <c r="DU422" s="64"/>
      <c r="DV422" s="64"/>
      <c r="DW422" s="64"/>
      <c r="DX422" s="64"/>
      <c r="DY422" s="64"/>
      <c r="DZ422" s="64"/>
      <c r="EA422" s="64"/>
      <c r="EB422" s="64"/>
      <c r="EC422" s="64"/>
      <c r="ED422" s="64"/>
      <c r="EE422" s="64"/>
      <c r="EF422" s="64"/>
      <c r="EG422" s="64"/>
      <c r="EH422" s="64"/>
      <c r="EI422" s="64"/>
      <c r="EJ422" s="64"/>
      <c r="EK422" s="64"/>
      <c r="EL422" s="64"/>
      <c r="EM422" s="64"/>
      <c r="EN422" s="64"/>
    </row>
    <row r="423" spans="1:144" s="18" customFormat="1" ht="25.5" hidden="1">
      <c r="A423" s="19"/>
      <c r="B423" s="20"/>
      <c r="C423" s="20" t="s">
        <v>138</v>
      </c>
      <c r="D423" s="21" t="s">
        <v>156</v>
      </c>
      <c r="E423" s="21"/>
      <c r="F423" s="21"/>
      <c r="G423" s="7">
        <v>1400</v>
      </c>
      <c r="H423" s="7">
        <v>1400</v>
      </c>
      <c r="I423" s="7">
        <v>1400</v>
      </c>
      <c r="J423" s="7">
        <v>0</v>
      </c>
      <c r="K423" s="7">
        <v>1400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  <c r="BH423" s="64"/>
      <c r="BI423" s="64"/>
      <c r="BJ423" s="64"/>
      <c r="BK423" s="64"/>
      <c r="BL423" s="64"/>
      <c r="BM423" s="64"/>
      <c r="BN423" s="64"/>
      <c r="BO423" s="64"/>
      <c r="BP423" s="64"/>
      <c r="BQ423" s="64"/>
      <c r="BR423" s="64"/>
      <c r="BS423" s="64"/>
      <c r="BT423" s="64"/>
      <c r="BU423" s="64"/>
      <c r="BV423" s="64"/>
      <c r="BW423" s="64"/>
      <c r="BX423" s="64"/>
      <c r="BY423" s="64"/>
      <c r="BZ423" s="64"/>
      <c r="CA423" s="64"/>
      <c r="CB423" s="64"/>
      <c r="CC423" s="64"/>
      <c r="CD423" s="64"/>
      <c r="CE423" s="64"/>
      <c r="CF423" s="64"/>
      <c r="CG423" s="64"/>
      <c r="CH423" s="64"/>
      <c r="CI423" s="64"/>
      <c r="CJ423" s="64"/>
      <c r="CK423" s="64"/>
      <c r="CL423" s="64"/>
      <c r="CM423" s="64"/>
      <c r="CN423" s="64"/>
      <c r="CO423" s="64"/>
      <c r="CP423" s="64"/>
      <c r="CQ423" s="64"/>
      <c r="CR423" s="64"/>
      <c r="CS423" s="64"/>
      <c r="CT423" s="64"/>
      <c r="CU423" s="64"/>
      <c r="CV423" s="64"/>
      <c r="CW423" s="64"/>
      <c r="CX423" s="64"/>
      <c r="CY423" s="64"/>
      <c r="CZ423" s="64"/>
      <c r="DA423" s="64"/>
      <c r="DB423" s="64"/>
      <c r="DC423" s="64"/>
      <c r="DD423" s="64"/>
      <c r="DE423" s="64"/>
      <c r="DF423" s="64"/>
      <c r="DG423" s="64"/>
      <c r="DH423" s="64"/>
      <c r="DI423" s="64"/>
      <c r="DJ423" s="64"/>
      <c r="DK423" s="64"/>
      <c r="DL423" s="64"/>
      <c r="DM423" s="64"/>
      <c r="DN423" s="64"/>
      <c r="DO423" s="64"/>
      <c r="DP423" s="64"/>
      <c r="DQ423" s="64"/>
      <c r="DR423" s="64"/>
      <c r="DS423" s="64"/>
      <c r="DT423" s="64"/>
      <c r="DU423" s="64"/>
      <c r="DV423" s="64"/>
      <c r="DW423" s="64"/>
      <c r="DX423" s="64"/>
      <c r="DY423" s="64"/>
      <c r="DZ423" s="64"/>
      <c r="EA423" s="64"/>
      <c r="EB423" s="64"/>
      <c r="EC423" s="64"/>
      <c r="ED423" s="64"/>
      <c r="EE423" s="64"/>
      <c r="EF423" s="64"/>
      <c r="EG423" s="64"/>
      <c r="EH423" s="64"/>
      <c r="EI423" s="64"/>
      <c r="EJ423" s="64"/>
      <c r="EK423" s="64"/>
      <c r="EL423" s="64"/>
      <c r="EM423" s="64"/>
      <c r="EN423" s="64"/>
    </row>
    <row r="424" spans="1:144" s="18" customFormat="1" ht="39.75" customHeight="1">
      <c r="A424" s="19"/>
      <c r="B424" s="20" t="s">
        <v>102</v>
      </c>
      <c r="C424" s="20"/>
      <c r="D424" s="21" t="s">
        <v>101</v>
      </c>
      <c r="E424" s="21">
        <f>SUM(E425:E429)</f>
        <v>0</v>
      </c>
      <c r="F424" s="21">
        <f>SUM(F425:F429)</f>
        <v>1320</v>
      </c>
      <c r="G424" s="21">
        <f aca="true" t="shared" si="53" ref="G424:T424">SUM(G425:G429)</f>
        <v>8064</v>
      </c>
      <c r="H424" s="21">
        <f t="shared" si="53"/>
        <v>8064</v>
      </c>
      <c r="I424" s="21">
        <f t="shared" si="53"/>
        <v>8064</v>
      </c>
      <c r="J424" s="21">
        <f t="shared" si="53"/>
        <v>0</v>
      </c>
      <c r="K424" s="21">
        <f t="shared" si="53"/>
        <v>8064</v>
      </c>
      <c r="L424" s="21">
        <f t="shared" si="53"/>
        <v>0</v>
      </c>
      <c r="M424" s="21">
        <f t="shared" si="53"/>
        <v>0</v>
      </c>
      <c r="N424" s="21">
        <f t="shared" si="53"/>
        <v>0</v>
      </c>
      <c r="O424" s="21">
        <f t="shared" si="53"/>
        <v>0</v>
      </c>
      <c r="P424" s="21">
        <f t="shared" si="53"/>
        <v>0</v>
      </c>
      <c r="Q424" s="21">
        <f t="shared" si="53"/>
        <v>0</v>
      </c>
      <c r="R424" s="21">
        <f t="shared" si="53"/>
        <v>0</v>
      </c>
      <c r="S424" s="21">
        <f t="shared" si="53"/>
        <v>0</v>
      </c>
      <c r="T424" s="21">
        <f t="shared" si="53"/>
        <v>0</v>
      </c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  <c r="BM424" s="64"/>
      <c r="BN424" s="64"/>
      <c r="BO424" s="64"/>
      <c r="BP424" s="64"/>
      <c r="BQ424" s="64"/>
      <c r="BR424" s="64"/>
      <c r="BS424" s="64"/>
      <c r="BT424" s="64"/>
      <c r="BU424" s="64"/>
      <c r="BV424" s="64"/>
      <c r="BW424" s="64"/>
      <c r="BX424" s="64"/>
      <c r="BY424" s="64"/>
      <c r="BZ424" s="64"/>
      <c r="CA424" s="64"/>
      <c r="CB424" s="64"/>
      <c r="CC424" s="64"/>
      <c r="CD424" s="64"/>
      <c r="CE424" s="64"/>
      <c r="CF424" s="64"/>
      <c r="CG424" s="64"/>
      <c r="CH424" s="64"/>
      <c r="CI424" s="64"/>
      <c r="CJ424" s="64"/>
      <c r="CK424" s="64"/>
      <c r="CL424" s="64"/>
      <c r="CM424" s="64"/>
      <c r="CN424" s="64"/>
      <c r="CO424" s="64"/>
      <c r="CP424" s="64"/>
      <c r="CQ424" s="64"/>
      <c r="CR424" s="64"/>
      <c r="CS424" s="64"/>
      <c r="CT424" s="64"/>
      <c r="CU424" s="64"/>
      <c r="CV424" s="64"/>
      <c r="CW424" s="64"/>
      <c r="CX424" s="64"/>
      <c r="CY424" s="64"/>
      <c r="CZ424" s="64"/>
      <c r="DA424" s="64"/>
      <c r="DB424" s="64"/>
      <c r="DC424" s="64"/>
      <c r="DD424" s="64"/>
      <c r="DE424" s="64"/>
      <c r="DF424" s="64"/>
      <c r="DG424" s="64"/>
      <c r="DH424" s="64"/>
      <c r="DI424" s="64"/>
      <c r="DJ424" s="64"/>
      <c r="DK424" s="64"/>
      <c r="DL424" s="64"/>
      <c r="DM424" s="64"/>
      <c r="DN424" s="64"/>
      <c r="DO424" s="64"/>
      <c r="DP424" s="64"/>
      <c r="DQ424" s="64"/>
      <c r="DR424" s="64"/>
      <c r="DS424" s="64"/>
      <c r="DT424" s="64"/>
      <c r="DU424" s="64"/>
      <c r="DV424" s="64"/>
      <c r="DW424" s="64"/>
      <c r="DX424" s="64"/>
      <c r="DY424" s="64"/>
      <c r="DZ424" s="64"/>
      <c r="EA424" s="64"/>
      <c r="EB424" s="64"/>
      <c r="EC424" s="64"/>
      <c r="ED424" s="64"/>
      <c r="EE424" s="64"/>
      <c r="EF424" s="64"/>
      <c r="EG424" s="64"/>
      <c r="EH424" s="64"/>
      <c r="EI424" s="64"/>
      <c r="EJ424" s="64"/>
      <c r="EK424" s="64"/>
      <c r="EL424" s="64"/>
      <c r="EM424" s="64"/>
      <c r="EN424" s="64"/>
    </row>
    <row r="425" spans="1:144" s="18" customFormat="1" ht="18" customHeight="1">
      <c r="A425" s="19"/>
      <c r="B425" s="20"/>
      <c r="C425" s="20" t="s">
        <v>135</v>
      </c>
      <c r="D425" s="21" t="s">
        <v>121</v>
      </c>
      <c r="E425" s="21"/>
      <c r="F425" s="21">
        <v>1320</v>
      </c>
      <c r="G425" s="7">
        <v>2180</v>
      </c>
      <c r="H425" s="7">
        <v>2180</v>
      </c>
      <c r="I425" s="7">
        <v>2180</v>
      </c>
      <c r="J425" s="7">
        <v>0</v>
      </c>
      <c r="K425" s="7">
        <v>2180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  <c r="BH425" s="64"/>
      <c r="BI425" s="64"/>
      <c r="BJ425" s="64"/>
      <c r="BK425" s="64"/>
      <c r="BL425" s="64"/>
      <c r="BM425" s="64"/>
      <c r="BN425" s="64"/>
      <c r="BO425" s="64"/>
      <c r="BP425" s="64"/>
      <c r="BQ425" s="64"/>
      <c r="BR425" s="64"/>
      <c r="BS425" s="64"/>
      <c r="BT425" s="64"/>
      <c r="BU425" s="64"/>
      <c r="BV425" s="64"/>
      <c r="BW425" s="64"/>
      <c r="BX425" s="64"/>
      <c r="BY425" s="64"/>
      <c r="BZ425" s="64"/>
      <c r="CA425" s="64"/>
      <c r="CB425" s="64"/>
      <c r="CC425" s="64"/>
      <c r="CD425" s="64"/>
      <c r="CE425" s="64"/>
      <c r="CF425" s="64"/>
      <c r="CG425" s="64"/>
      <c r="CH425" s="64"/>
      <c r="CI425" s="64"/>
      <c r="CJ425" s="64"/>
      <c r="CK425" s="64"/>
      <c r="CL425" s="64"/>
      <c r="CM425" s="64"/>
      <c r="CN425" s="64"/>
      <c r="CO425" s="64"/>
      <c r="CP425" s="64"/>
      <c r="CQ425" s="64"/>
      <c r="CR425" s="64"/>
      <c r="CS425" s="64"/>
      <c r="CT425" s="64"/>
      <c r="CU425" s="64"/>
      <c r="CV425" s="64"/>
      <c r="CW425" s="64"/>
      <c r="CX425" s="64"/>
      <c r="CY425" s="64"/>
      <c r="CZ425" s="64"/>
      <c r="DA425" s="64"/>
      <c r="DB425" s="64"/>
      <c r="DC425" s="64"/>
      <c r="DD425" s="64"/>
      <c r="DE425" s="64"/>
      <c r="DF425" s="64"/>
      <c r="DG425" s="64"/>
      <c r="DH425" s="64"/>
      <c r="DI425" s="64"/>
      <c r="DJ425" s="64"/>
      <c r="DK425" s="64"/>
      <c r="DL425" s="64"/>
      <c r="DM425" s="64"/>
      <c r="DN425" s="64"/>
      <c r="DO425" s="64"/>
      <c r="DP425" s="64"/>
      <c r="DQ425" s="64"/>
      <c r="DR425" s="64"/>
      <c r="DS425" s="64"/>
      <c r="DT425" s="64"/>
      <c r="DU425" s="64"/>
      <c r="DV425" s="64"/>
      <c r="DW425" s="64"/>
      <c r="DX425" s="64"/>
      <c r="DY425" s="64"/>
      <c r="DZ425" s="64"/>
      <c r="EA425" s="64"/>
      <c r="EB425" s="64"/>
      <c r="EC425" s="64"/>
      <c r="ED425" s="64"/>
      <c r="EE425" s="64"/>
      <c r="EF425" s="64"/>
      <c r="EG425" s="64"/>
      <c r="EH425" s="64"/>
      <c r="EI425" s="64"/>
      <c r="EJ425" s="64"/>
      <c r="EK425" s="64"/>
      <c r="EL425" s="64"/>
      <c r="EM425" s="64"/>
      <c r="EN425" s="64"/>
    </row>
    <row r="426" spans="1:144" s="18" customFormat="1" ht="18" customHeight="1" hidden="1">
      <c r="A426" s="19"/>
      <c r="B426" s="20"/>
      <c r="C426" s="20">
        <v>4260</v>
      </c>
      <c r="D426" s="21" t="s">
        <v>129</v>
      </c>
      <c r="E426" s="21"/>
      <c r="F426" s="21"/>
      <c r="G426" s="7">
        <v>5054</v>
      </c>
      <c r="H426" s="7">
        <v>5054</v>
      </c>
      <c r="I426" s="7">
        <v>5054</v>
      </c>
      <c r="J426" s="7">
        <v>0</v>
      </c>
      <c r="K426" s="7">
        <v>5054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4"/>
      <c r="BI426" s="64"/>
      <c r="BJ426" s="64"/>
      <c r="BK426" s="64"/>
      <c r="BL426" s="64"/>
      <c r="BM426" s="64"/>
      <c r="BN426" s="64"/>
      <c r="BO426" s="64"/>
      <c r="BP426" s="64"/>
      <c r="BQ426" s="64"/>
      <c r="BR426" s="64"/>
      <c r="BS426" s="64"/>
      <c r="BT426" s="64"/>
      <c r="BU426" s="64"/>
      <c r="BV426" s="64"/>
      <c r="BW426" s="64"/>
      <c r="BX426" s="64"/>
      <c r="BY426" s="64"/>
      <c r="BZ426" s="64"/>
      <c r="CA426" s="64"/>
      <c r="CB426" s="64"/>
      <c r="CC426" s="64"/>
      <c r="CD426" s="64"/>
      <c r="CE426" s="64"/>
      <c r="CF426" s="64"/>
      <c r="CG426" s="64"/>
      <c r="CH426" s="64"/>
      <c r="CI426" s="64"/>
      <c r="CJ426" s="64"/>
      <c r="CK426" s="64"/>
      <c r="CL426" s="64"/>
      <c r="CM426" s="64"/>
      <c r="CN426" s="64"/>
      <c r="CO426" s="64"/>
      <c r="CP426" s="64"/>
      <c r="CQ426" s="64"/>
      <c r="CR426" s="64"/>
      <c r="CS426" s="64"/>
      <c r="CT426" s="64"/>
      <c r="CU426" s="64"/>
      <c r="CV426" s="64"/>
      <c r="CW426" s="64"/>
      <c r="CX426" s="64"/>
      <c r="CY426" s="64"/>
      <c r="CZ426" s="64"/>
      <c r="DA426" s="64"/>
      <c r="DB426" s="64"/>
      <c r="DC426" s="64"/>
      <c r="DD426" s="64"/>
      <c r="DE426" s="64"/>
      <c r="DF426" s="64"/>
      <c r="DG426" s="64"/>
      <c r="DH426" s="64"/>
      <c r="DI426" s="64"/>
      <c r="DJ426" s="64"/>
      <c r="DK426" s="64"/>
      <c r="DL426" s="64"/>
      <c r="DM426" s="64"/>
      <c r="DN426" s="64"/>
      <c r="DO426" s="64"/>
      <c r="DP426" s="64"/>
      <c r="DQ426" s="64"/>
      <c r="DR426" s="64"/>
      <c r="DS426" s="64"/>
      <c r="DT426" s="64"/>
      <c r="DU426" s="64"/>
      <c r="DV426" s="64"/>
      <c r="DW426" s="64"/>
      <c r="DX426" s="64"/>
      <c r="DY426" s="64"/>
      <c r="DZ426" s="64"/>
      <c r="EA426" s="64"/>
      <c r="EB426" s="64"/>
      <c r="EC426" s="64"/>
      <c r="ED426" s="64"/>
      <c r="EE426" s="64"/>
      <c r="EF426" s="64"/>
      <c r="EG426" s="64"/>
      <c r="EH426" s="64"/>
      <c r="EI426" s="64"/>
      <c r="EJ426" s="64"/>
      <c r="EK426" s="64"/>
      <c r="EL426" s="64"/>
      <c r="EM426" s="64"/>
      <c r="EN426" s="64"/>
    </row>
    <row r="427" spans="1:144" s="18" customFormat="1" ht="18" customHeight="1" hidden="1">
      <c r="A427" s="19"/>
      <c r="B427" s="20"/>
      <c r="C427" s="20">
        <v>4270</v>
      </c>
      <c r="D427" s="21" t="s">
        <v>122</v>
      </c>
      <c r="E427" s="21"/>
      <c r="F427" s="21"/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  <c r="BH427" s="64"/>
      <c r="BI427" s="64"/>
      <c r="BJ427" s="64"/>
      <c r="BK427" s="64"/>
      <c r="BL427" s="64"/>
      <c r="BM427" s="64"/>
      <c r="BN427" s="64"/>
      <c r="BO427" s="64"/>
      <c r="BP427" s="64"/>
      <c r="BQ427" s="64"/>
      <c r="BR427" s="64"/>
      <c r="BS427" s="64"/>
      <c r="BT427" s="64"/>
      <c r="BU427" s="64"/>
      <c r="BV427" s="64"/>
      <c r="BW427" s="64"/>
      <c r="BX427" s="64"/>
      <c r="BY427" s="64"/>
      <c r="BZ427" s="64"/>
      <c r="CA427" s="64"/>
      <c r="CB427" s="64"/>
      <c r="CC427" s="64"/>
      <c r="CD427" s="64"/>
      <c r="CE427" s="64"/>
      <c r="CF427" s="64"/>
      <c r="CG427" s="64"/>
      <c r="CH427" s="64"/>
      <c r="CI427" s="64"/>
      <c r="CJ427" s="64"/>
      <c r="CK427" s="64"/>
      <c r="CL427" s="64"/>
      <c r="CM427" s="64"/>
      <c r="CN427" s="64"/>
      <c r="CO427" s="64"/>
      <c r="CP427" s="64"/>
      <c r="CQ427" s="64"/>
      <c r="CR427" s="64"/>
      <c r="CS427" s="64"/>
      <c r="CT427" s="64"/>
      <c r="CU427" s="64"/>
      <c r="CV427" s="64"/>
      <c r="CW427" s="64"/>
      <c r="CX427" s="64"/>
      <c r="CY427" s="64"/>
      <c r="CZ427" s="64"/>
      <c r="DA427" s="64"/>
      <c r="DB427" s="64"/>
      <c r="DC427" s="64"/>
      <c r="DD427" s="64"/>
      <c r="DE427" s="64"/>
      <c r="DF427" s="64"/>
      <c r="DG427" s="64"/>
      <c r="DH427" s="64"/>
      <c r="DI427" s="64"/>
      <c r="DJ427" s="64"/>
      <c r="DK427" s="64"/>
      <c r="DL427" s="64"/>
      <c r="DM427" s="64"/>
      <c r="DN427" s="64"/>
      <c r="DO427" s="64"/>
      <c r="DP427" s="64"/>
      <c r="DQ427" s="64"/>
      <c r="DR427" s="64"/>
      <c r="DS427" s="64"/>
      <c r="DT427" s="64"/>
      <c r="DU427" s="64"/>
      <c r="DV427" s="64"/>
      <c r="DW427" s="64"/>
      <c r="DX427" s="64"/>
      <c r="DY427" s="64"/>
      <c r="DZ427" s="64"/>
      <c r="EA427" s="64"/>
      <c r="EB427" s="64"/>
      <c r="EC427" s="64"/>
      <c r="ED427" s="64"/>
      <c r="EE427" s="64"/>
      <c r="EF427" s="64"/>
      <c r="EG427" s="64"/>
      <c r="EH427" s="64"/>
      <c r="EI427" s="64"/>
      <c r="EJ427" s="64"/>
      <c r="EK427" s="64"/>
      <c r="EL427" s="64"/>
      <c r="EM427" s="64"/>
      <c r="EN427" s="64"/>
    </row>
    <row r="428" spans="1:144" s="18" customFormat="1" ht="18" customHeight="1" hidden="1">
      <c r="A428" s="19"/>
      <c r="B428" s="20"/>
      <c r="C428" s="20" t="s">
        <v>132</v>
      </c>
      <c r="D428" s="21" t="s">
        <v>123</v>
      </c>
      <c r="E428" s="21"/>
      <c r="F428" s="21"/>
      <c r="G428" s="7">
        <v>350</v>
      </c>
      <c r="H428" s="7">
        <v>350</v>
      </c>
      <c r="I428" s="7">
        <v>350</v>
      </c>
      <c r="J428" s="7">
        <v>0</v>
      </c>
      <c r="K428" s="7">
        <v>350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  <c r="BM428" s="64"/>
      <c r="BN428" s="64"/>
      <c r="BO428" s="64"/>
      <c r="BP428" s="64"/>
      <c r="BQ428" s="64"/>
      <c r="BR428" s="64"/>
      <c r="BS428" s="64"/>
      <c r="BT428" s="64"/>
      <c r="BU428" s="64"/>
      <c r="BV428" s="64"/>
      <c r="BW428" s="64"/>
      <c r="BX428" s="64"/>
      <c r="BY428" s="64"/>
      <c r="BZ428" s="64"/>
      <c r="CA428" s="64"/>
      <c r="CB428" s="64"/>
      <c r="CC428" s="64"/>
      <c r="CD428" s="64"/>
      <c r="CE428" s="64"/>
      <c r="CF428" s="64"/>
      <c r="CG428" s="64"/>
      <c r="CH428" s="64"/>
      <c r="CI428" s="64"/>
      <c r="CJ428" s="64"/>
      <c r="CK428" s="64"/>
      <c r="CL428" s="64"/>
      <c r="CM428" s="64"/>
      <c r="CN428" s="64"/>
      <c r="CO428" s="64"/>
      <c r="CP428" s="64"/>
      <c r="CQ428" s="64"/>
      <c r="CR428" s="64"/>
      <c r="CS428" s="64"/>
      <c r="CT428" s="64"/>
      <c r="CU428" s="64"/>
      <c r="CV428" s="64"/>
      <c r="CW428" s="64"/>
      <c r="CX428" s="64"/>
      <c r="CY428" s="64"/>
      <c r="CZ428" s="64"/>
      <c r="DA428" s="64"/>
      <c r="DB428" s="64"/>
      <c r="DC428" s="64"/>
      <c r="DD428" s="64"/>
      <c r="DE428" s="64"/>
      <c r="DF428" s="64"/>
      <c r="DG428" s="64"/>
      <c r="DH428" s="64"/>
      <c r="DI428" s="64"/>
      <c r="DJ428" s="64"/>
      <c r="DK428" s="64"/>
      <c r="DL428" s="64"/>
      <c r="DM428" s="64"/>
      <c r="DN428" s="64"/>
      <c r="DO428" s="64"/>
      <c r="DP428" s="64"/>
      <c r="DQ428" s="64"/>
      <c r="DR428" s="64"/>
      <c r="DS428" s="64"/>
      <c r="DT428" s="64"/>
      <c r="DU428" s="64"/>
      <c r="DV428" s="64"/>
      <c r="DW428" s="64"/>
      <c r="DX428" s="64"/>
      <c r="DY428" s="64"/>
      <c r="DZ428" s="64"/>
      <c r="EA428" s="64"/>
      <c r="EB428" s="64"/>
      <c r="EC428" s="64"/>
      <c r="ED428" s="64"/>
      <c r="EE428" s="64"/>
      <c r="EF428" s="64"/>
      <c r="EG428" s="64"/>
      <c r="EH428" s="64"/>
      <c r="EI428" s="64"/>
      <c r="EJ428" s="64"/>
      <c r="EK428" s="64"/>
      <c r="EL428" s="64"/>
      <c r="EM428" s="64"/>
      <c r="EN428" s="64"/>
    </row>
    <row r="429" spans="1:144" s="18" customFormat="1" ht="38.25" hidden="1">
      <c r="A429" s="19"/>
      <c r="B429" s="20"/>
      <c r="C429" s="20">
        <v>4370</v>
      </c>
      <c r="D429" s="21" t="s">
        <v>367</v>
      </c>
      <c r="E429" s="21"/>
      <c r="F429" s="21"/>
      <c r="G429" s="7">
        <v>480</v>
      </c>
      <c r="H429" s="7">
        <v>480</v>
      </c>
      <c r="I429" s="7">
        <v>480</v>
      </c>
      <c r="J429" s="7">
        <v>0</v>
      </c>
      <c r="K429" s="7">
        <v>480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  <c r="BM429" s="64"/>
      <c r="BN429" s="64"/>
      <c r="BO429" s="64"/>
      <c r="BP429" s="64"/>
      <c r="BQ429" s="64"/>
      <c r="BR429" s="64"/>
      <c r="BS429" s="64"/>
      <c r="BT429" s="64"/>
      <c r="BU429" s="64"/>
      <c r="BV429" s="64"/>
      <c r="BW429" s="64"/>
      <c r="BX429" s="64"/>
      <c r="BY429" s="64"/>
      <c r="BZ429" s="64"/>
      <c r="CA429" s="64"/>
      <c r="CB429" s="64"/>
      <c r="CC429" s="64"/>
      <c r="CD429" s="64"/>
      <c r="CE429" s="64"/>
      <c r="CF429" s="64"/>
      <c r="CG429" s="64"/>
      <c r="CH429" s="64"/>
      <c r="CI429" s="64"/>
      <c r="CJ429" s="64"/>
      <c r="CK429" s="64"/>
      <c r="CL429" s="64"/>
      <c r="CM429" s="64"/>
      <c r="CN429" s="64"/>
      <c r="CO429" s="64"/>
      <c r="CP429" s="64"/>
      <c r="CQ429" s="64"/>
      <c r="CR429" s="64"/>
      <c r="CS429" s="64"/>
      <c r="CT429" s="64"/>
      <c r="CU429" s="64"/>
      <c r="CV429" s="64"/>
      <c r="CW429" s="64"/>
      <c r="CX429" s="64"/>
      <c r="CY429" s="64"/>
      <c r="CZ429" s="64"/>
      <c r="DA429" s="64"/>
      <c r="DB429" s="64"/>
      <c r="DC429" s="64"/>
      <c r="DD429" s="64"/>
      <c r="DE429" s="64"/>
      <c r="DF429" s="64"/>
      <c r="DG429" s="64"/>
      <c r="DH429" s="64"/>
      <c r="DI429" s="64"/>
      <c r="DJ429" s="64"/>
      <c r="DK429" s="64"/>
      <c r="DL429" s="64"/>
      <c r="DM429" s="64"/>
      <c r="DN429" s="64"/>
      <c r="DO429" s="64"/>
      <c r="DP429" s="64"/>
      <c r="DQ429" s="64"/>
      <c r="DR429" s="64"/>
      <c r="DS429" s="64"/>
      <c r="DT429" s="64"/>
      <c r="DU429" s="64"/>
      <c r="DV429" s="64"/>
      <c r="DW429" s="64"/>
      <c r="DX429" s="64"/>
      <c r="DY429" s="64"/>
      <c r="DZ429" s="64"/>
      <c r="EA429" s="64"/>
      <c r="EB429" s="64"/>
      <c r="EC429" s="64"/>
      <c r="ED429" s="64"/>
      <c r="EE429" s="64"/>
      <c r="EF429" s="64"/>
      <c r="EG429" s="64"/>
      <c r="EH429" s="64"/>
      <c r="EI429" s="64"/>
      <c r="EJ429" s="64"/>
      <c r="EK429" s="64"/>
      <c r="EL429" s="64"/>
      <c r="EM429" s="64"/>
      <c r="EN429" s="64"/>
    </row>
    <row r="430" spans="1:144" s="18" customFormat="1" ht="26.25" customHeight="1">
      <c r="A430" s="19"/>
      <c r="B430" s="20" t="s">
        <v>83</v>
      </c>
      <c r="C430" s="20"/>
      <c r="D430" s="21" t="s">
        <v>84</v>
      </c>
      <c r="E430" s="21">
        <f>SUM(E431:E439)</f>
        <v>2150</v>
      </c>
      <c r="F430" s="21">
        <f>SUM(F431:F439)</f>
        <v>830</v>
      </c>
      <c r="G430" s="7">
        <f aca="true" t="shared" si="54" ref="G430:T430">SUM(G431:G439)</f>
        <v>84396</v>
      </c>
      <c r="H430" s="7">
        <f t="shared" si="54"/>
        <v>84396</v>
      </c>
      <c r="I430" s="7">
        <f t="shared" si="54"/>
        <v>84171</v>
      </c>
      <c r="J430" s="7">
        <f t="shared" si="54"/>
        <v>81360</v>
      </c>
      <c r="K430" s="7">
        <f t="shared" si="54"/>
        <v>2811</v>
      </c>
      <c r="L430" s="7">
        <f t="shared" si="54"/>
        <v>0</v>
      </c>
      <c r="M430" s="7">
        <f t="shared" si="54"/>
        <v>225</v>
      </c>
      <c r="N430" s="7">
        <f t="shared" si="54"/>
        <v>0</v>
      </c>
      <c r="O430" s="7">
        <f t="shared" si="54"/>
        <v>0</v>
      </c>
      <c r="P430" s="7">
        <f t="shared" si="54"/>
        <v>0</v>
      </c>
      <c r="Q430" s="7">
        <f t="shared" si="54"/>
        <v>0</v>
      </c>
      <c r="R430" s="7">
        <f t="shared" si="54"/>
        <v>0</v>
      </c>
      <c r="S430" s="7">
        <f t="shared" si="54"/>
        <v>0</v>
      </c>
      <c r="T430" s="7">
        <f t="shared" si="54"/>
        <v>0</v>
      </c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  <c r="BH430" s="64"/>
      <c r="BI430" s="64"/>
      <c r="BJ430" s="64"/>
      <c r="BK430" s="64"/>
      <c r="BL430" s="64"/>
      <c r="BM430" s="64"/>
      <c r="BN430" s="64"/>
      <c r="BO430" s="64"/>
      <c r="BP430" s="64"/>
      <c r="BQ430" s="64"/>
      <c r="BR430" s="64"/>
      <c r="BS430" s="64"/>
      <c r="BT430" s="64"/>
      <c r="BU430" s="64"/>
      <c r="BV430" s="64"/>
      <c r="BW430" s="64"/>
      <c r="BX430" s="64"/>
      <c r="BY430" s="64"/>
      <c r="BZ430" s="64"/>
      <c r="CA430" s="64"/>
      <c r="CB430" s="64"/>
      <c r="CC430" s="64"/>
      <c r="CD430" s="64"/>
      <c r="CE430" s="64"/>
      <c r="CF430" s="64"/>
      <c r="CG430" s="64"/>
      <c r="CH430" s="64"/>
      <c r="CI430" s="64"/>
      <c r="CJ430" s="64"/>
      <c r="CK430" s="64"/>
      <c r="CL430" s="64"/>
      <c r="CM430" s="64"/>
      <c r="CN430" s="64"/>
      <c r="CO430" s="64"/>
      <c r="CP430" s="64"/>
      <c r="CQ430" s="64"/>
      <c r="CR430" s="64"/>
      <c r="CS430" s="64"/>
      <c r="CT430" s="64"/>
      <c r="CU430" s="64"/>
      <c r="CV430" s="64"/>
      <c r="CW430" s="64"/>
      <c r="CX430" s="64"/>
      <c r="CY430" s="64"/>
      <c r="CZ430" s="64"/>
      <c r="DA430" s="64"/>
      <c r="DB430" s="64"/>
      <c r="DC430" s="64"/>
      <c r="DD430" s="64"/>
      <c r="DE430" s="64"/>
      <c r="DF430" s="64"/>
      <c r="DG430" s="64"/>
      <c r="DH430" s="64"/>
      <c r="DI430" s="64"/>
      <c r="DJ430" s="64"/>
      <c r="DK430" s="64"/>
      <c r="DL430" s="64"/>
      <c r="DM430" s="64"/>
      <c r="DN430" s="64"/>
      <c r="DO430" s="64"/>
      <c r="DP430" s="64"/>
      <c r="DQ430" s="64"/>
      <c r="DR430" s="64"/>
      <c r="DS430" s="64"/>
      <c r="DT430" s="64"/>
      <c r="DU430" s="64"/>
      <c r="DV430" s="64"/>
      <c r="DW430" s="64"/>
      <c r="DX430" s="64"/>
      <c r="DY430" s="64"/>
      <c r="DZ430" s="64"/>
      <c r="EA430" s="64"/>
      <c r="EB430" s="64"/>
      <c r="EC430" s="64"/>
      <c r="ED430" s="64"/>
      <c r="EE430" s="64"/>
      <c r="EF430" s="64"/>
      <c r="EG430" s="64"/>
      <c r="EH430" s="64"/>
      <c r="EI430" s="64"/>
      <c r="EJ430" s="64"/>
      <c r="EK430" s="64"/>
      <c r="EL430" s="64"/>
      <c r="EM430" s="64"/>
      <c r="EN430" s="64"/>
    </row>
    <row r="431" spans="1:144" s="18" customFormat="1" ht="27.75" customHeight="1">
      <c r="A431" s="19"/>
      <c r="B431" s="20"/>
      <c r="C431" s="20" t="s">
        <v>134</v>
      </c>
      <c r="D431" s="21" t="s">
        <v>365</v>
      </c>
      <c r="E431" s="21"/>
      <c r="F431" s="21">
        <v>300</v>
      </c>
      <c r="G431" s="7">
        <v>225</v>
      </c>
      <c r="H431" s="7">
        <v>225</v>
      </c>
      <c r="I431" s="7">
        <v>0</v>
      </c>
      <c r="J431" s="7">
        <v>0</v>
      </c>
      <c r="K431" s="7">
        <v>0</v>
      </c>
      <c r="L431" s="7">
        <v>0</v>
      </c>
      <c r="M431" s="61">
        <v>225</v>
      </c>
      <c r="N431" s="61">
        <v>0</v>
      </c>
      <c r="O431" s="61">
        <v>0</v>
      </c>
      <c r="P431" s="61">
        <v>0</v>
      </c>
      <c r="Q431" s="61">
        <v>0</v>
      </c>
      <c r="R431" s="61">
        <v>0</v>
      </c>
      <c r="S431" s="61">
        <v>0</v>
      </c>
      <c r="T431" s="7">
        <v>0</v>
      </c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  <c r="BM431" s="64"/>
      <c r="BN431" s="64"/>
      <c r="BO431" s="64"/>
      <c r="BP431" s="64"/>
      <c r="BQ431" s="64"/>
      <c r="BR431" s="64"/>
      <c r="BS431" s="64"/>
      <c r="BT431" s="64"/>
      <c r="BU431" s="64"/>
      <c r="BV431" s="64"/>
      <c r="BW431" s="64"/>
      <c r="BX431" s="64"/>
      <c r="BY431" s="64"/>
      <c r="BZ431" s="64"/>
      <c r="CA431" s="64"/>
      <c r="CB431" s="64"/>
      <c r="CC431" s="64"/>
      <c r="CD431" s="64"/>
      <c r="CE431" s="64"/>
      <c r="CF431" s="64"/>
      <c r="CG431" s="64"/>
      <c r="CH431" s="64"/>
      <c r="CI431" s="64"/>
      <c r="CJ431" s="64"/>
      <c r="CK431" s="64"/>
      <c r="CL431" s="64"/>
      <c r="CM431" s="64"/>
      <c r="CN431" s="64"/>
      <c r="CO431" s="64"/>
      <c r="CP431" s="64"/>
      <c r="CQ431" s="64"/>
      <c r="CR431" s="64"/>
      <c r="CS431" s="64"/>
      <c r="CT431" s="64"/>
      <c r="CU431" s="64"/>
      <c r="CV431" s="64"/>
      <c r="CW431" s="64"/>
      <c r="CX431" s="64"/>
      <c r="CY431" s="64"/>
      <c r="CZ431" s="64"/>
      <c r="DA431" s="64"/>
      <c r="DB431" s="64"/>
      <c r="DC431" s="64"/>
      <c r="DD431" s="64"/>
      <c r="DE431" s="64"/>
      <c r="DF431" s="64"/>
      <c r="DG431" s="64"/>
      <c r="DH431" s="64"/>
      <c r="DI431" s="64"/>
      <c r="DJ431" s="64"/>
      <c r="DK431" s="64"/>
      <c r="DL431" s="64"/>
      <c r="DM431" s="64"/>
      <c r="DN431" s="64"/>
      <c r="DO431" s="64"/>
      <c r="DP431" s="64"/>
      <c r="DQ431" s="64"/>
      <c r="DR431" s="64"/>
      <c r="DS431" s="64"/>
      <c r="DT431" s="64"/>
      <c r="DU431" s="64"/>
      <c r="DV431" s="64"/>
      <c r="DW431" s="64"/>
      <c r="DX431" s="64"/>
      <c r="DY431" s="64"/>
      <c r="DZ431" s="64"/>
      <c r="EA431" s="64"/>
      <c r="EB431" s="64"/>
      <c r="EC431" s="64"/>
      <c r="ED431" s="64"/>
      <c r="EE431" s="64"/>
      <c r="EF431" s="64"/>
      <c r="EG431" s="64"/>
      <c r="EH431" s="64"/>
      <c r="EI431" s="64"/>
      <c r="EJ431" s="64"/>
      <c r="EK431" s="64"/>
      <c r="EL431" s="64"/>
      <c r="EM431" s="64"/>
      <c r="EN431" s="64"/>
    </row>
    <row r="432" spans="1:144" s="18" customFormat="1" ht="18" customHeight="1">
      <c r="A432" s="19"/>
      <c r="B432" s="20"/>
      <c r="C432" s="20">
        <v>4010</v>
      </c>
      <c r="D432" s="21" t="s">
        <v>150</v>
      </c>
      <c r="E432" s="21">
        <v>600</v>
      </c>
      <c r="F432" s="21"/>
      <c r="G432" s="7">
        <v>36879</v>
      </c>
      <c r="H432" s="7">
        <v>36879</v>
      </c>
      <c r="I432" s="7">
        <v>36879</v>
      </c>
      <c r="J432" s="7">
        <v>36879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  <c r="BK432" s="64"/>
      <c r="BL432" s="64"/>
      <c r="BM432" s="64"/>
      <c r="BN432" s="64"/>
      <c r="BO432" s="64"/>
      <c r="BP432" s="64"/>
      <c r="BQ432" s="64"/>
      <c r="BR432" s="64"/>
      <c r="BS432" s="64"/>
      <c r="BT432" s="64"/>
      <c r="BU432" s="64"/>
      <c r="BV432" s="64"/>
      <c r="BW432" s="64"/>
      <c r="BX432" s="64"/>
      <c r="BY432" s="64"/>
      <c r="BZ432" s="64"/>
      <c r="CA432" s="64"/>
      <c r="CB432" s="64"/>
      <c r="CC432" s="64"/>
      <c r="CD432" s="64"/>
      <c r="CE432" s="64"/>
      <c r="CF432" s="64"/>
      <c r="CG432" s="64"/>
      <c r="CH432" s="64"/>
      <c r="CI432" s="64"/>
      <c r="CJ432" s="64"/>
      <c r="CK432" s="64"/>
      <c r="CL432" s="64"/>
      <c r="CM432" s="64"/>
      <c r="CN432" s="64"/>
      <c r="CO432" s="64"/>
      <c r="CP432" s="64"/>
      <c r="CQ432" s="64"/>
      <c r="CR432" s="64"/>
      <c r="CS432" s="64"/>
      <c r="CT432" s="64"/>
      <c r="CU432" s="64"/>
      <c r="CV432" s="64"/>
      <c r="CW432" s="64"/>
      <c r="CX432" s="64"/>
      <c r="CY432" s="64"/>
      <c r="CZ432" s="64"/>
      <c r="DA432" s="64"/>
      <c r="DB432" s="64"/>
      <c r="DC432" s="64"/>
      <c r="DD432" s="64"/>
      <c r="DE432" s="64"/>
      <c r="DF432" s="64"/>
      <c r="DG432" s="64"/>
      <c r="DH432" s="64"/>
      <c r="DI432" s="64"/>
      <c r="DJ432" s="64"/>
      <c r="DK432" s="64"/>
      <c r="DL432" s="64"/>
      <c r="DM432" s="64"/>
      <c r="DN432" s="64"/>
      <c r="DO432" s="64"/>
      <c r="DP432" s="64"/>
      <c r="DQ432" s="64"/>
      <c r="DR432" s="64"/>
      <c r="DS432" s="64"/>
      <c r="DT432" s="64"/>
      <c r="DU432" s="64"/>
      <c r="DV432" s="64"/>
      <c r="DW432" s="64"/>
      <c r="DX432" s="64"/>
      <c r="DY432" s="64"/>
      <c r="DZ432" s="64"/>
      <c r="EA432" s="64"/>
      <c r="EB432" s="64"/>
      <c r="EC432" s="64"/>
      <c r="ED432" s="64"/>
      <c r="EE432" s="64"/>
      <c r="EF432" s="64"/>
      <c r="EG432" s="64"/>
      <c r="EH432" s="64"/>
      <c r="EI432" s="64"/>
      <c r="EJ432" s="64"/>
      <c r="EK432" s="64"/>
      <c r="EL432" s="64"/>
      <c r="EM432" s="64"/>
      <c r="EN432" s="64"/>
    </row>
    <row r="433" spans="1:144" s="18" customFormat="1" ht="18" customHeight="1" hidden="1">
      <c r="A433" s="19"/>
      <c r="B433" s="20"/>
      <c r="C433" s="20">
        <v>4040</v>
      </c>
      <c r="D433" s="21" t="s">
        <v>151</v>
      </c>
      <c r="E433" s="21"/>
      <c r="F433" s="21"/>
      <c r="G433" s="7">
        <v>2880</v>
      </c>
      <c r="H433" s="7">
        <v>2880</v>
      </c>
      <c r="I433" s="7">
        <v>2880</v>
      </c>
      <c r="J433" s="7">
        <v>2880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  <c r="BH433" s="64"/>
      <c r="BI433" s="64"/>
      <c r="BJ433" s="64"/>
      <c r="BK433" s="64"/>
      <c r="BL433" s="64"/>
      <c r="BM433" s="64"/>
      <c r="BN433" s="64"/>
      <c r="BO433" s="64"/>
      <c r="BP433" s="64"/>
      <c r="BQ433" s="64"/>
      <c r="BR433" s="64"/>
      <c r="BS433" s="64"/>
      <c r="BT433" s="64"/>
      <c r="BU433" s="64"/>
      <c r="BV433" s="64"/>
      <c r="BW433" s="64"/>
      <c r="BX433" s="64"/>
      <c r="BY433" s="64"/>
      <c r="BZ433" s="64"/>
      <c r="CA433" s="64"/>
      <c r="CB433" s="64"/>
      <c r="CC433" s="64"/>
      <c r="CD433" s="64"/>
      <c r="CE433" s="64"/>
      <c r="CF433" s="64"/>
      <c r="CG433" s="64"/>
      <c r="CH433" s="64"/>
      <c r="CI433" s="64"/>
      <c r="CJ433" s="64"/>
      <c r="CK433" s="64"/>
      <c r="CL433" s="64"/>
      <c r="CM433" s="64"/>
      <c r="CN433" s="64"/>
      <c r="CO433" s="64"/>
      <c r="CP433" s="64"/>
      <c r="CQ433" s="64"/>
      <c r="CR433" s="64"/>
      <c r="CS433" s="64"/>
      <c r="CT433" s="64"/>
      <c r="CU433" s="64"/>
      <c r="CV433" s="64"/>
      <c r="CW433" s="64"/>
      <c r="CX433" s="64"/>
      <c r="CY433" s="64"/>
      <c r="CZ433" s="64"/>
      <c r="DA433" s="64"/>
      <c r="DB433" s="64"/>
      <c r="DC433" s="64"/>
      <c r="DD433" s="64"/>
      <c r="DE433" s="64"/>
      <c r="DF433" s="64"/>
      <c r="DG433" s="64"/>
      <c r="DH433" s="64"/>
      <c r="DI433" s="64"/>
      <c r="DJ433" s="64"/>
      <c r="DK433" s="64"/>
      <c r="DL433" s="64"/>
      <c r="DM433" s="64"/>
      <c r="DN433" s="64"/>
      <c r="DO433" s="64"/>
      <c r="DP433" s="64"/>
      <c r="DQ433" s="64"/>
      <c r="DR433" s="64"/>
      <c r="DS433" s="64"/>
      <c r="DT433" s="64"/>
      <c r="DU433" s="64"/>
      <c r="DV433" s="64"/>
      <c r="DW433" s="64"/>
      <c r="DX433" s="64"/>
      <c r="DY433" s="64"/>
      <c r="DZ433" s="64"/>
      <c r="EA433" s="64"/>
      <c r="EB433" s="64"/>
      <c r="EC433" s="64"/>
      <c r="ED433" s="64"/>
      <c r="EE433" s="64"/>
      <c r="EF433" s="64"/>
      <c r="EG433" s="64"/>
      <c r="EH433" s="64"/>
      <c r="EI433" s="64"/>
      <c r="EJ433" s="64"/>
      <c r="EK433" s="64"/>
      <c r="EL433" s="64"/>
      <c r="EM433" s="64"/>
      <c r="EN433" s="64"/>
    </row>
    <row r="434" spans="1:144" s="18" customFormat="1" ht="18" customHeight="1">
      <c r="A434" s="19"/>
      <c r="B434" s="20"/>
      <c r="C434" s="20">
        <v>4110</v>
      </c>
      <c r="D434" s="21" t="s">
        <v>119</v>
      </c>
      <c r="E434" s="21">
        <v>1550</v>
      </c>
      <c r="F434" s="21"/>
      <c r="G434" s="7">
        <v>8959</v>
      </c>
      <c r="H434" s="7">
        <v>8959</v>
      </c>
      <c r="I434" s="7">
        <v>8959</v>
      </c>
      <c r="J434" s="7">
        <v>8959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  <c r="BM434" s="64"/>
      <c r="BN434" s="64"/>
      <c r="BO434" s="64"/>
      <c r="BP434" s="64"/>
      <c r="BQ434" s="64"/>
      <c r="BR434" s="64"/>
      <c r="BS434" s="64"/>
      <c r="BT434" s="64"/>
      <c r="BU434" s="64"/>
      <c r="BV434" s="64"/>
      <c r="BW434" s="64"/>
      <c r="BX434" s="64"/>
      <c r="BY434" s="64"/>
      <c r="BZ434" s="64"/>
      <c r="CA434" s="64"/>
      <c r="CB434" s="64"/>
      <c r="CC434" s="64"/>
      <c r="CD434" s="64"/>
      <c r="CE434" s="64"/>
      <c r="CF434" s="64"/>
      <c r="CG434" s="64"/>
      <c r="CH434" s="64"/>
      <c r="CI434" s="64"/>
      <c r="CJ434" s="64"/>
      <c r="CK434" s="64"/>
      <c r="CL434" s="64"/>
      <c r="CM434" s="64"/>
      <c r="CN434" s="64"/>
      <c r="CO434" s="64"/>
      <c r="CP434" s="64"/>
      <c r="CQ434" s="64"/>
      <c r="CR434" s="64"/>
      <c r="CS434" s="64"/>
      <c r="CT434" s="64"/>
      <c r="CU434" s="64"/>
      <c r="CV434" s="64"/>
      <c r="CW434" s="64"/>
      <c r="CX434" s="64"/>
      <c r="CY434" s="64"/>
      <c r="CZ434" s="64"/>
      <c r="DA434" s="64"/>
      <c r="DB434" s="64"/>
      <c r="DC434" s="64"/>
      <c r="DD434" s="64"/>
      <c r="DE434" s="64"/>
      <c r="DF434" s="64"/>
      <c r="DG434" s="64"/>
      <c r="DH434" s="64"/>
      <c r="DI434" s="64"/>
      <c r="DJ434" s="64"/>
      <c r="DK434" s="64"/>
      <c r="DL434" s="64"/>
      <c r="DM434" s="64"/>
      <c r="DN434" s="64"/>
      <c r="DO434" s="64"/>
      <c r="DP434" s="64"/>
      <c r="DQ434" s="64"/>
      <c r="DR434" s="64"/>
      <c r="DS434" s="64"/>
      <c r="DT434" s="64"/>
      <c r="DU434" s="64"/>
      <c r="DV434" s="64"/>
      <c r="DW434" s="64"/>
      <c r="DX434" s="64"/>
      <c r="DY434" s="64"/>
      <c r="DZ434" s="64"/>
      <c r="EA434" s="64"/>
      <c r="EB434" s="64"/>
      <c r="EC434" s="64"/>
      <c r="ED434" s="64"/>
      <c r="EE434" s="64"/>
      <c r="EF434" s="64"/>
      <c r="EG434" s="64"/>
      <c r="EH434" s="64"/>
      <c r="EI434" s="64"/>
      <c r="EJ434" s="64"/>
      <c r="EK434" s="64"/>
      <c r="EL434" s="64"/>
      <c r="EM434" s="64"/>
      <c r="EN434" s="64"/>
    </row>
    <row r="435" spans="1:144" s="18" customFormat="1" ht="18" customHeight="1">
      <c r="A435" s="19"/>
      <c r="B435" s="20"/>
      <c r="C435" s="20">
        <v>4120</v>
      </c>
      <c r="D435" s="21" t="s">
        <v>152</v>
      </c>
      <c r="E435" s="21"/>
      <c r="F435" s="21">
        <v>480</v>
      </c>
      <c r="G435" s="7">
        <v>482</v>
      </c>
      <c r="H435" s="7">
        <v>482</v>
      </c>
      <c r="I435" s="7">
        <v>482</v>
      </c>
      <c r="J435" s="7">
        <v>482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  <c r="BH435" s="64"/>
      <c r="BI435" s="64"/>
      <c r="BJ435" s="64"/>
      <c r="BK435" s="64"/>
      <c r="BL435" s="64"/>
      <c r="BM435" s="64"/>
      <c r="BN435" s="64"/>
      <c r="BO435" s="64"/>
      <c r="BP435" s="64"/>
      <c r="BQ435" s="64"/>
      <c r="BR435" s="64"/>
      <c r="BS435" s="64"/>
      <c r="BT435" s="64"/>
      <c r="BU435" s="64"/>
      <c r="BV435" s="64"/>
      <c r="BW435" s="64"/>
      <c r="BX435" s="64"/>
      <c r="BY435" s="64"/>
      <c r="BZ435" s="64"/>
      <c r="CA435" s="64"/>
      <c r="CB435" s="64"/>
      <c r="CC435" s="64"/>
      <c r="CD435" s="64"/>
      <c r="CE435" s="64"/>
      <c r="CF435" s="64"/>
      <c r="CG435" s="64"/>
      <c r="CH435" s="64"/>
      <c r="CI435" s="64"/>
      <c r="CJ435" s="64"/>
      <c r="CK435" s="64"/>
      <c r="CL435" s="64"/>
      <c r="CM435" s="64"/>
      <c r="CN435" s="64"/>
      <c r="CO435" s="64"/>
      <c r="CP435" s="64"/>
      <c r="CQ435" s="64"/>
      <c r="CR435" s="64"/>
      <c r="CS435" s="64"/>
      <c r="CT435" s="64"/>
      <c r="CU435" s="64"/>
      <c r="CV435" s="64"/>
      <c r="CW435" s="64"/>
      <c r="CX435" s="64"/>
      <c r="CY435" s="64"/>
      <c r="CZ435" s="64"/>
      <c r="DA435" s="64"/>
      <c r="DB435" s="64"/>
      <c r="DC435" s="64"/>
      <c r="DD435" s="64"/>
      <c r="DE435" s="64"/>
      <c r="DF435" s="64"/>
      <c r="DG435" s="64"/>
      <c r="DH435" s="64"/>
      <c r="DI435" s="64"/>
      <c r="DJ435" s="64"/>
      <c r="DK435" s="64"/>
      <c r="DL435" s="64"/>
      <c r="DM435" s="64"/>
      <c r="DN435" s="64"/>
      <c r="DO435" s="64"/>
      <c r="DP435" s="64"/>
      <c r="DQ435" s="64"/>
      <c r="DR435" s="64"/>
      <c r="DS435" s="64"/>
      <c r="DT435" s="64"/>
      <c r="DU435" s="64"/>
      <c r="DV435" s="64"/>
      <c r="DW435" s="64"/>
      <c r="DX435" s="64"/>
      <c r="DY435" s="64"/>
      <c r="DZ435" s="64"/>
      <c r="EA435" s="64"/>
      <c r="EB435" s="64"/>
      <c r="EC435" s="64"/>
      <c r="ED435" s="64"/>
      <c r="EE435" s="64"/>
      <c r="EF435" s="64"/>
      <c r="EG435" s="64"/>
      <c r="EH435" s="64"/>
      <c r="EI435" s="64"/>
      <c r="EJ435" s="64"/>
      <c r="EK435" s="64"/>
      <c r="EL435" s="64"/>
      <c r="EM435" s="64"/>
      <c r="EN435" s="64"/>
    </row>
    <row r="436" spans="1:144" s="18" customFormat="1" ht="18" customHeight="1" hidden="1">
      <c r="A436" s="19"/>
      <c r="B436" s="20"/>
      <c r="C436" s="20" t="s">
        <v>116</v>
      </c>
      <c r="D436" s="21" t="s">
        <v>120</v>
      </c>
      <c r="E436" s="21"/>
      <c r="F436" s="21"/>
      <c r="G436" s="4">
        <v>32160</v>
      </c>
      <c r="H436" s="7">
        <v>32160</v>
      </c>
      <c r="I436" s="7">
        <v>32160</v>
      </c>
      <c r="J436" s="7">
        <v>32160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  <c r="BN436" s="64"/>
      <c r="BO436" s="64"/>
      <c r="BP436" s="64"/>
      <c r="BQ436" s="64"/>
      <c r="BR436" s="64"/>
      <c r="BS436" s="64"/>
      <c r="BT436" s="64"/>
      <c r="BU436" s="64"/>
      <c r="BV436" s="64"/>
      <c r="BW436" s="64"/>
      <c r="BX436" s="64"/>
      <c r="BY436" s="64"/>
      <c r="BZ436" s="64"/>
      <c r="CA436" s="64"/>
      <c r="CB436" s="64"/>
      <c r="CC436" s="64"/>
      <c r="CD436" s="64"/>
      <c r="CE436" s="64"/>
      <c r="CF436" s="64"/>
      <c r="CG436" s="64"/>
      <c r="CH436" s="64"/>
      <c r="CI436" s="64"/>
      <c r="CJ436" s="64"/>
      <c r="CK436" s="64"/>
      <c r="CL436" s="64"/>
      <c r="CM436" s="64"/>
      <c r="CN436" s="64"/>
      <c r="CO436" s="64"/>
      <c r="CP436" s="64"/>
      <c r="CQ436" s="64"/>
      <c r="CR436" s="64"/>
      <c r="CS436" s="64"/>
      <c r="CT436" s="64"/>
      <c r="CU436" s="64"/>
      <c r="CV436" s="64"/>
      <c r="CW436" s="64"/>
      <c r="CX436" s="64"/>
      <c r="CY436" s="64"/>
      <c r="CZ436" s="64"/>
      <c r="DA436" s="64"/>
      <c r="DB436" s="64"/>
      <c r="DC436" s="64"/>
      <c r="DD436" s="64"/>
      <c r="DE436" s="64"/>
      <c r="DF436" s="64"/>
      <c r="DG436" s="64"/>
      <c r="DH436" s="64"/>
      <c r="DI436" s="64"/>
      <c r="DJ436" s="64"/>
      <c r="DK436" s="64"/>
      <c r="DL436" s="64"/>
      <c r="DM436" s="64"/>
      <c r="DN436" s="64"/>
      <c r="DO436" s="64"/>
      <c r="DP436" s="64"/>
      <c r="DQ436" s="64"/>
      <c r="DR436" s="64"/>
      <c r="DS436" s="64"/>
      <c r="DT436" s="64"/>
      <c r="DU436" s="64"/>
      <c r="DV436" s="64"/>
      <c r="DW436" s="64"/>
      <c r="DX436" s="64"/>
      <c r="DY436" s="64"/>
      <c r="DZ436" s="64"/>
      <c r="EA436" s="64"/>
      <c r="EB436" s="64"/>
      <c r="EC436" s="64"/>
      <c r="ED436" s="64"/>
      <c r="EE436" s="64"/>
      <c r="EF436" s="64"/>
      <c r="EG436" s="64"/>
      <c r="EH436" s="64"/>
      <c r="EI436" s="64"/>
      <c r="EJ436" s="64"/>
      <c r="EK436" s="64"/>
      <c r="EL436" s="64"/>
      <c r="EM436" s="64"/>
      <c r="EN436" s="64"/>
    </row>
    <row r="437" spans="1:144" s="18" customFormat="1" ht="18" customHeight="1" hidden="1">
      <c r="A437" s="19"/>
      <c r="B437" s="20"/>
      <c r="C437" s="20">
        <v>4210</v>
      </c>
      <c r="D437" s="21" t="s">
        <v>121</v>
      </c>
      <c r="E437" s="21"/>
      <c r="F437" s="21"/>
      <c r="G437" s="7">
        <v>330</v>
      </c>
      <c r="H437" s="7">
        <v>330</v>
      </c>
      <c r="I437" s="7">
        <v>330</v>
      </c>
      <c r="J437" s="7">
        <v>0</v>
      </c>
      <c r="K437" s="7">
        <v>330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  <c r="BM437" s="64"/>
      <c r="BN437" s="64"/>
      <c r="BO437" s="64"/>
      <c r="BP437" s="64"/>
      <c r="BQ437" s="64"/>
      <c r="BR437" s="64"/>
      <c r="BS437" s="64"/>
      <c r="BT437" s="64"/>
      <c r="BU437" s="64"/>
      <c r="BV437" s="64"/>
      <c r="BW437" s="64"/>
      <c r="BX437" s="64"/>
      <c r="BY437" s="64"/>
      <c r="BZ437" s="64"/>
      <c r="CA437" s="64"/>
      <c r="CB437" s="64"/>
      <c r="CC437" s="64"/>
      <c r="CD437" s="64"/>
      <c r="CE437" s="64"/>
      <c r="CF437" s="64"/>
      <c r="CG437" s="64"/>
      <c r="CH437" s="64"/>
      <c r="CI437" s="64"/>
      <c r="CJ437" s="64"/>
      <c r="CK437" s="64"/>
      <c r="CL437" s="64"/>
      <c r="CM437" s="64"/>
      <c r="CN437" s="64"/>
      <c r="CO437" s="64"/>
      <c r="CP437" s="64"/>
      <c r="CQ437" s="64"/>
      <c r="CR437" s="64"/>
      <c r="CS437" s="64"/>
      <c r="CT437" s="64"/>
      <c r="CU437" s="64"/>
      <c r="CV437" s="64"/>
      <c r="CW437" s="64"/>
      <c r="CX437" s="64"/>
      <c r="CY437" s="64"/>
      <c r="CZ437" s="64"/>
      <c r="DA437" s="64"/>
      <c r="DB437" s="64"/>
      <c r="DC437" s="64"/>
      <c r="DD437" s="64"/>
      <c r="DE437" s="64"/>
      <c r="DF437" s="64"/>
      <c r="DG437" s="64"/>
      <c r="DH437" s="64"/>
      <c r="DI437" s="64"/>
      <c r="DJ437" s="64"/>
      <c r="DK437" s="64"/>
      <c r="DL437" s="64"/>
      <c r="DM437" s="64"/>
      <c r="DN437" s="64"/>
      <c r="DO437" s="64"/>
      <c r="DP437" s="64"/>
      <c r="DQ437" s="64"/>
      <c r="DR437" s="64"/>
      <c r="DS437" s="64"/>
      <c r="DT437" s="64"/>
      <c r="DU437" s="64"/>
      <c r="DV437" s="64"/>
      <c r="DW437" s="64"/>
      <c r="DX437" s="64"/>
      <c r="DY437" s="64"/>
      <c r="DZ437" s="64"/>
      <c r="EA437" s="64"/>
      <c r="EB437" s="64"/>
      <c r="EC437" s="64"/>
      <c r="ED437" s="64"/>
      <c r="EE437" s="64"/>
      <c r="EF437" s="64"/>
      <c r="EG437" s="64"/>
      <c r="EH437" s="64"/>
      <c r="EI437" s="64"/>
      <c r="EJ437" s="64"/>
      <c r="EK437" s="64"/>
      <c r="EL437" s="64"/>
      <c r="EM437" s="64"/>
      <c r="EN437" s="64"/>
    </row>
    <row r="438" spans="1:144" s="18" customFormat="1" ht="18" customHeight="1">
      <c r="A438" s="19"/>
      <c r="B438" s="20"/>
      <c r="C438" s="20" t="s">
        <v>136</v>
      </c>
      <c r="D438" s="21" t="s">
        <v>153</v>
      </c>
      <c r="E438" s="21"/>
      <c r="F438" s="21">
        <v>50</v>
      </c>
      <c r="G438" s="7">
        <v>110</v>
      </c>
      <c r="H438" s="7">
        <v>110</v>
      </c>
      <c r="I438" s="7">
        <v>110</v>
      </c>
      <c r="J438" s="7">
        <v>0</v>
      </c>
      <c r="K438" s="7">
        <v>110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  <c r="BM438" s="64"/>
      <c r="BN438" s="64"/>
      <c r="BO438" s="64"/>
      <c r="BP438" s="64"/>
      <c r="BQ438" s="64"/>
      <c r="BR438" s="64"/>
      <c r="BS438" s="64"/>
      <c r="BT438" s="64"/>
      <c r="BU438" s="64"/>
      <c r="BV438" s="64"/>
      <c r="BW438" s="64"/>
      <c r="BX438" s="64"/>
      <c r="BY438" s="64"/>
      <c r="BZ438" s="64"/>
      <c r="CA438" s="64"/>
      <c r="CB438" s="64"/>
      <c r="CC438" s="64"/>
      <c r="CD438" s="64"/>
      <c r="CE438" s="64"/>
      <c r="CF438" s="64"/>
      <c r="CG438" s="64"/>
      <c r="CH438" s="64"/>
      <c r="CI438" s="64"/>
      <c r="CJ438" s="64"/>
      <c r="CK438" s="64"/>
      <c r="CL438" s="64"/>
      <c r="CM438" s="64"/>
      <c r="CN438" s="64"/>
      <c r="CO438" s="64"/>
      <c r="CP438" s="64"/>
      <c r="CQ438" s="64"/>
      <c r="CR438" s="64"/>
      <c r="CS438" s="64"/>
      <c r="CT438" s="64"/>
      <c r="CU438" s="64"/>
      <c r="CV438" s="64"/>
      <c r="CW438" s="64"/>
      <c r="CX438" s="64"/>
      <c r="CY438" s="64"/>
      <c r="CZ438" s="64"/>
      <c r="DA438" s="64"/>
      <c r="DB438" s="64"/>
      <c r="DC438" s="64"/>
      <c r="DD438" s="64"/>
      <c r="DE438" s="64"/>
      <c r="DF438" s="64"/>
      <c r="DG438" s="64"/>
      <c r="DH438" s="64"/>
      <c r="DI438" s="64"/>
      <c r="DJ438" s="64"/>
      <c r="DK438" s="64"/>
      <c r="DL438" s="64"/>
      <c r="DM438" s="64"/>
      <c r="DN438" s="64"/>
      <c r="DO438" s="64"/>
      <c r="DP438" s="64"/>
      <c r="DQ438" s="64"/>
      <c r="DR438" s="64"/>
      <c r="DS438" s="64"/>
      <c r="DT438" s="64"/>
      <c r="DU438" s="64"/>
      <c r="DV438" s="64"/>
      <c r="DW438" s="64"/>
      <c r="DX438" s="64"/>
      <c r="DY438" s="64"/>
      <c r="DZ438" s="64"/>
      <c r="EA438" s="64"/>
      <c r="EB438" s="64"/>
      <c r="EC438" s="64"/>
      <c r="ED438" s="64"/>
      <c r="EE438" s="64"/>
      <c r="EF438" s="64"/>
      <c r="EG438" s="64"/>
      <c r="EH438" s="64"/>
      <c r="EI438" s="64"/>
      <c r="EJ438" s="64"/>
      <c r="EK438" s="64"/>
      <c r="EL438" s="64"/>
      <c r="EM438" s="64"/>
      <c r="EN438" s="64"/>
    </row>
    <row r="439" spans="1:144" s="18" customFormat="1" ht="18" customHeight="1" hidden="1">
      <c r="A439" s="19"/>
      <c r="B439" s="20"/>
      <c r="C439" s="20">
        <v>4440</v>
      </c>
      <c r="D439" s="21" t="s">
        <v>155</v>
      </c>
      <c r="E439" s="21"/>
      <c r="F439" s="21"/>
      <c r="G439" s="7">
        <v>2371</v>
      </c>
      <c r="H439" s="7">
        <v>2371</v>
      </c>
      <c r="I439" s="7">
        <v>2371</v>
      </c>
      <c r="J439" s="7">
        <v>0</v>
      </c>
      <c r="K439" s="7">
        <v>2371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  <c r="BM439" s="64"/>
      <c r="BN439" s="64"/>
      <c r="BO439" s="64"/>
      <c r="BP439" s="64"/>
      <c r="BQ439" s="64"/>
      <c r="BR439" s="64"/>
      <c r="BS439" s="64"/>
      <c r="BT439" s="64"/>
      <c r="BU439" s="64"/>
      <c r="BV439" s="64"/>
      <c r="BW439" s="64"/>
      <c r="BX439" s="64"/>
      <c r="BY439" s="64"/>
      <c r="BZ439" s="64"/>
      <c r="CA439" s="64"/>
      <c r="CB439" s="64"/>
      <c r="CC439" s="64"/>
      <c r="CD439" s="64"/>
      <c r="CE439" s="64"/>
      <c r="CF439" s="64"/>
      <c r="CG439" s="64"/>
      <c r="CH439" s="64"/>
      <c r="CI439" s="64"/>
      <c r="CJ439" s="64"/>
      <c r="CK439" s="64"/>
      <c r="CL439" s="64"/>
      <c r="CM439" s="64"/>
      <c r="CN439" s="64"/>
      <c r="CO439" s="64"/>
      <c r="CP439" s="64"/>
      <c r="CQ439" s="64"/>
      <c r="CR439" s="64"/>
      <c r="CS439" s="64"/>
      <c r="CT439" s="64"/>
      <c r="CU439" s="64"/>
      <c r="CV439" s="64"/>
      <c r="CW439" s="64"/>
      <c r="CX439" s="64"/>
      <c r="CY439" s="64"/>
      <c r="CZ439" s="64"/>
      <c r="DA439" s="64"/>
      <c r="DB439" s="64"/>
      <c r="DC439" s="64"/>
      <c r="DD439" s="64"/>
      <c r="DE439" s="64"/>
      <c r="DF439" s="64"/>
      <c r="DG439" s="64"/>
      <c r="DH439" s="64"/>
      <c r="DI439" s="64"/>
      <c r="DJ439" s="64"/>
      <c r="DK439" s="64"/>
      <c r="DL439" s="64"/>
      <c r="DM439" s="64"/>
      <c r="DN439" s="64"/>
      <c r="DO439" s="64"/>
      <c r="DP439" s="64"/>
      <c r="DQ439" s="64"/>
      <c r="DR439" s="64"/>
      <c r="DS439" s="64"/>
      <c r="DT439" s="64"/>
      <c r="DU439" s="64"/>
      <c r="DV439" s="64"/>
      <c r="DW439" s="64"/>
      <c r="DX439" s="64"/>
      <c r="DY439" s="64"/>
      <c r="DZ439" s="64"/>
      <c r="EA439" s="64"/>
      <c r="EB439" s="64"/>
      <c r="EC439" s="64"/>
      <c r="ED439" s="64"/>
      <c r="EE439" s="64"/>
      <c r="EF439" s="64"/>
      <c r="EG439" s="64"/>
      <c r="EH439" s="64"/>
      <c r="EI439" s="64"/>
      <c r="EJ439" s="64"/>
      <c r="EK439" s="64"/>
      <c r="EL439" s="64"/>
      <c r="EM439" s="64"/>
      <c r="EN439" s="64"/>
    </row>
    <row r="440" spans="1:144" s="18" customFormat="1" ht="18" customHeight="1" hidden="1">
      <c r="A440" s="19"/>
      <c r="B440" s="20">
        <v>85278</v>
      </c>
      <c r="C440" s="20"/>
      <c r="D440" s="21" t="s">
        <v>252</v>
      </c>
      <c r="E440" s="21"/>
      <c r="F440" s="21"/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  <c r="AW440" s="64"/>
      <c r="AX440" s="64"/>
      <c r="AY440" s="64"/>
      <c r="AZ440" s="64"/>
      <c r="BA440" s="64"/>
      <c r="BB440" s="64"/>
      <c r="BC440" s="64"/>
      <c r="BD440" s="64"/>
      <c r="BE440" s="64"/>
      <c r="BF440" s="64"/>
      <c r="BG440" s="64"/>
      <c r="BH440" s="64"/>
      <c r="BI440" s="64"/>
      <c r="BJ440" s="64"/>
      <c r="BK440" s="64"/>
      <c r="BL440" s="64"/>
      <c r="BM440" s="64"/>
      <c r="BN440" s="64"/>
      <c r="BO440" s="64"/>
      <c r="BP440" s="64"/>
      <c r="BQ440" s="64"/>
      <c r="BR440" s="64"/>
      <c r="BS440" s="64"/>
      <c r="BT440" s="64"/>
      <c r="BU440" s="64"/>
      <c r="BV440" s="64"/>
      <c r="BW440" s="64"/>
      <c r="BX440" s="64"/>
      <c r="BY440" s="64"/>
      <c r="BZ440" s="64"/>
      <c r="CA440" s="64"/>
      <c r="CB440" s="64"/>
      <c r="CC440" s="64"/>
      <c r="CD440" s="64"/>
      <c r="CE440" s="64"/>
      <c r="CF440" s="64"/>
      <c r="CG440" s="64"/>
      <c r="CH440" s="64"/>
      <c r="CI440" s="64"/>
      <c r="CJ440" s="64"/>
      <c r="CK440" s="64"/>
      <c r="CL440" s="64"/>
      <c r="CM440" s="64"/>
      <c r="CN440" s="64"/>
      <c r="CO440" s="64"/>
      <c r="CP440" s="64"/>
      <c r="CQ440" s="64"/>
      <c r="CR440" s="64"/>
      <c r="CS440" s="64"/>
      <c r="CT440" s="64"/>
      <c r="CU440" s="64"/>
      <c r="CV440" s="64"/>
      <c r="CW440" s="64"/>
      <c r="CX440" s="64"/>
      <c r="CY440" s="64"/>
      <c r="CZ440" s="64"/>
      <c r="DA440" s="64"/>
      <c r="DB440" s="64"/>
      <c r="DC440" s="64"/>
      <c r="DD440" s="64"/>
      <c r="DE440" s="64"/>
      <c r="DF440" s="64"/>
      <c r="DG440" s="64"/>
      <c r="DH440" s="64"/>
      <c r="DI440" s="64"/>
      <c r="DJ440" s="64"/>
      <c r="DK440" s="64"/>
      <c r="DL440" s="64"/>
      <c r="DM440" s="64"/>
      <c r="DN440" s="64"/>
      <c r="DO440" s="64"/>
      <c r="DP440" s="64"/>
      <c r="DQ440" s="64"/>
      <c r="DR440" s="64"/>
      <c r="DS440" s="64"/>
      <c r="DT440" s="64"/>
      <c r="DU440" s="64"/>
      <c r="DV440" s="64"/>
      <c r="DW440" s="64"/>
      <c r="DX440" s="64"/>
      <c r="DY440" s="64"/>
      <c r="DZ440" s="64"/>
      <c r="EA440" s="64"/>
      <c r="EB440" s="64"/>
      <c r="EC440" s="64"/>
      <c r="ED440" s="64"/>
      <c r="EE440" s="64"/>
      <c r="EF440" s="64"/>
      <c r="EG440" s="64"/>
      <c r="EH440" s="64"/>
      <c r="EI440" s="64"/>
      <c r="EJ440" s="64"/>
      <c r="EK440" s="64"/>
      <c r="EL440" s="64"/>
      <c r="EM440" s="64"/>
      <c r="EN440" s="64"/>
    </row>
    <row r="441" spans="1:144" s="18" customFormat="1" ht="18" customHeight="1">
      <c r="A441" s="19"/>
      <c r="B441" s="20" t="s">
        <v>80</v>
      </c>
      <c r="C441" s="20"/>
      <c r="D441" s="21" t="s">
        <v>9</v>
      </c>
      <c r="E441" s="21">
        <f>E442+E443+E444</f>
        <v>15400</v>
      </c>
      <c r="F441" s="21">
        <f>F442+F443+F444</f>
        <v>0</v>
      </c>
      <c r="G441" s="21">
        <f>SUM(G442:G445)</f>
        <v>180900</v>
      </c>
      <c r="H441" s="21">
        <f>SUM(H442:H445)</f>
        <v>180900</v>
      </c>
      <c r="I441" s="21">
        <f aca="true" t="shared" si="55" ref="I441:N441">SUM(I442:I445)</f>
        <v>8000</v>
      </c>
      <c r="J441" s="21">
        <f t="shared" si="55"/>
        <v>0</v>
      </c>
      <c r="K441" s="21">
        <f t="shared" si="55"/>
        <v>8000</v>
      </c>
      <c r="L441" s="21">
        <f t="shared" si="55"/>
        <v>0</v>
      </c>
      <c r="M441" s="21">
        <f t="shared" si="55"/>
        <v>172900</v>
      </c>
      <c r="N441" s="21">
        <f t="shared" si="55"/>
        <v>0</v>
      </c>
      <c r="O441" s="61">
        <v>0</v>
      </c>
      <c r="P441" s="61">
        <v>0</v>
      </c>
      <c r="Q441" s="61">
        <v>0</v>
      </c>
      <c r="R441" s="61">
        <v>0</v>
      </c>
      <c r="S441" s="61">
        <v>0</v>
      </c>
      <c r="T441" s="7">
        <v>0</v>
      </c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  <c r="BH441" s="64"/>
      <c r="BI441" s="64"/>
      <c r="BJ441" s="64"/>
      <c r="BK441" s="64"/>
      <c r="BL441" s="64"/>
      <c r="BM441" s="64"/>
      <c r="BN441" s="64"/>
      <c r="BO441" s="64"/>
      <c r="BP441" s="64"/>
      <c r="BQ441" s="64"/>
      <c r="BR441" s="64"/>
      <c r="BS441" s="64"/>
      <c r="BT441" s="64"/>
      <c r="BU441" s="64"/>
      <c r="BV441" s="64"/>
      <c r="BW441" s="64"/>
      <c r="BX441" s="64"/>
      <c r="BY441" s="64"/>
      <c r="BZ441" s="64"/>
      <c r="CA441" s="64"/>
      <c r="CB441" s="64"/>
      <c r="CC441" s="64"/>
      <c r="CD441" s="64"/>
      <c r="CE441" s="64"/>
      <c r="CF441" s="64"/>
      <c r="CG441" s="64"/>
      <c r="CH441" s="64"/>
      <c r="CI441" s="64"/>
      <c r="CJ441" s="64"/>
      <c r="CK441" s="64"/>
      <c r="CL441" s="64"/>
      <c r="CM441" s="64"/>
      <c r="CN441" s="64"/>
      <c r="CO441" s="64"/>
      <c r="CP441" s="64"/>
      <c r="CQ441" s="64"/>
      <c r="CR441" s="64"/>
      <c r="CS441" s="64"/>
      <c r="CT441" s="64"/>
      <c r="CU441" s="64"/>
      <c r="CV441" s="64"/>
      <c r="CW441" s="64"/>
      <c r="CX441" s="64"/>
      <c r="CY441" s="64"/>
      <c r="CZ441" s="64"/>
      <c r="DA441" s="64"/>
      <c r="DB441" s="64"/>
      <c r="DC441" s="64"/>
      <c r="DD441" s="64"/>
      <c r="DE441" s="64"/>
      <c r="DF441" s="64"/>
      <c r="DG441" s="64"/>
      <c r="DH441" s="64"/>
      <c r="DI441" s="64"/>
      <c r="DJ441" s="64"/>
      <c r="DK441" s="64"/>
      <c r="DL441" s="64"/>
      <c r="DM441" s="64"/>
      <c r="DN441" s="64"/>
      <c r="DO441" s="64"/>
      <c r="DP441" s="64"/>
      <c r="DQ441" s="64"/>
      <c r="DR441" s="64"/>
      <c r="DS441" s="64"/>
      <c r="DT441" s="64"/>
      <c r="DU441" s="64"/>
      <c r="DV441" s="64"/>
      <c r="DW441" s="64"/>
      <c r="DX441" s="64"/>
      <c r="DY441" s="64"/>
      <c r="DZ441" s="64"/>
      <c r="EA441" s="64"/>
      <c r="EB441" s="64"/>
      <c r="EC441" s="64"/>
      <c r="ED441" s="64"/>
      <c r="EE441" s="64"/>
      <c r="EF441" s="64"/>
      <c r="EG441" s="64"/>
      <c r="EH441" s="64"/>
      <c r="EI441" s="64"/>
      <c r="EJ441" s="64"/>
      <c r="EK441" s="64"/>
      <c r="EL441" s="64"/>
      <c r="EM441" s="64"/>
      <c r="EN441" s="64"/>
    </row>
    <row r="442" spans="1:144" s="18" customFormat="1" ht="18" customHeight="1">
      <c r="A442" s="19"/>
      <c r="B442" s="20"/>
      <c r="C442" s="20">
        <v>3110</v>
      </c>
      <c r="D442" s="21" t="s">
        <v>188</v>
      </c>
      <c r="E442" s="21">
        <v>15400</v>
      </c>
      <c r="F442" s="21"/>
      <c r="G442" s="7">
        <v>172900</v>
      </c>
      <c r="H442" s="7">
        <v>172900</v>
      </c>
      <c r="I442" s="7">
        <v>0</v>
      </c>
      <c r="J442" s="7">
        <v>0</v>
      </c>
      <c r="K442" s="7">
        <v>0</v>
      </c>
      <c r="L442" s="7">
        <v>0</v>
      </c>
      <c r="M442" s="61">
        <v>172900</v>
      </c>
      <c r="N442" s="61">
        <v>0</v>
      </c>
      <c r="O442" s="61">
        <v>0</v>
      </c>
      <c r="P442" s="61">
        <v>0</v>
      </c>
      <c r="Q442" s="61">
        <v>0</v>
      </c>
      <c r="R442" s="61">
        <v>0</v>
      </c>
      <c r="S442" s="61">
        <v>0</v>
      </c>
      <c r="T442" s="7">
        <v>0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  <c r="BB442" s="64"/>
      <c r="BC442" s="64"/>
      <c r="BD442" s="64"/>
      <c r="BE442" s="64"/>
      <c r="BF442" s="64"/>
      <c r="BG442" s="64"/>
      <c r="BH442" s="64"/>
      <c r="BI442" s="64"/>
      <c r="BJ442" s="64"/>
      <c r="BK442" s="64"/>
      <c r="BL442" s="64"/>
      <c r="BM442" s="64"/>
      <c r="BN442" s="64"/>
      <c r="BO442" s="64"/>
      <c r="BP442" s="64"/>
      <c r="BQ442" s="64"/>
      <c r="BR442" s="64"/>
      <c r="BS442" s="64"/>
      <c r="BT442" s="64"/>
      <c r="BU442" s="64"/>
      <c r="BV442" s="64"/>
      <c r="BW442" s="64"/>
      <c r="BX442" s="64"/>
      <c r="BY442" s="64"/>
      <c r="BZ442" s="64"/>
      <c r="CA442" s="64"/>
      <c r="CB442" s="64"/>
      <c r="CC442" s="64"/>
      <c r="CD442" s="64"/>
      <c r="CE442" s="64"/>
      <c r="CF442" s="64"/>
      <c r="CG442" s="64"/>
      <c r="CH442" s="64"/>
      <c r="CI442" s="64"/>
      <c r="CJ442" s="64"/>
      <c r="CK442" s="64"/>
      <c r="CL442" s="64"/>
      <c r="CM442" s="64"/>
      <c r="CN442" s="64"/>
      <c r="CO442" s="64"/>
      <c r="CP442" s="64"/>
      <c r="CQ442" s="64"/>
      <c r="CR442" s="64"/>
      <c r="CS442" s="64"/>
      <c r="CT442" s="64"/>
      <c r="CU442" s="64"/>
      <c r="CV442" s="64"/>
      <c r="CW442" s="64"/>
      <c r="CX442" s="64"/>
      <c r="CY442" s="64"/>
      <c r="CZ442" s="64"/>
      <c r="DA442" s="64"/>
      <c r="DB442" s="64"/>
      <c r="DC442" s="64"/>
      <c r="DD442" s="64"/>
      <c r="DE442" s="64"/>
      <c r="DF442" s="64"/>
      <c r="DG442" s="64"/>
      <c r="DH442" s="64"/>
      <c r="DI442" s="64"/>
      <c r="DJ442" s="64"/>
      <c r="DK442" s="64"/>
      <c r="DL442" s="64"/>
      <c r="DM442" s="64"/>
      <c r="DN442" s="64"/>
      <c r="DO442" s="64"/>
      <c r="DP442" s="64"/>
      <c r="DQ442" s="64"/>
      <c r="DR442" s="64"/>
      <c r="DS442" s="64"/>
      <c r="DT442" s="64"/>
      <c r="DU442" s="64"/>
      <c r="DV442" s="64"/>
      <c r="DW442" s="64"/>
      <c r="DX442" s="64"/>
      <c r="DY442" s="64"/>
      <c r="DZ442" s="64"/>
      <c r="EA442" s="64"/>
      <c r="EB442" s="64"/>
      <c r="EC442" s="64"/>
      <c r="ED442" s="64"/>
      <c r="EE442" s="64"/>
      <c r="EF442" s="64"/>
      <c r="EG442" s="64"/>
      <c r="EH442" s="64"/>
      <c r="EI442" s="64"/>
      <c r="EJ442" s="64"/>
      <c r="EK442" s="64"/>
      <c r="EL442" s="64"/>
      <c r="EM442" s="64"/>
      <c r="EN442" s="64"/>
    </row>
    <row r="443" spans="1:144" s="18" customFormat="1" ht="18" customHeight="1" hidden="1">
      <c r="A443" s="19"/>
      <c r="B443" s="20"/>
      <c r="C443" s="20">
        <v>4210</v>
      </c>
      <c r="D443" s="21" t="s">
        <v>121</v>
      </c>
      <c r="E443" s="21"/>
      <c r="F443" s="21"/>
      <c r="G443" s="7">
        <v>8000</v>
      </c>
      <c r="H443" s="7">
        <v>8000</v>
      </c>
      <c r="I443" s="7">
        <v>8000</v>
      </c>
      <c r="J443" s="7">
        <v>0</v>
      </c>
      <c r="K443" s="7">
        <v>8000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  <c r="BC443" s="64"/>
      <c r="BD443" s="64"/>
      <c r="BE443" s="64"/>
      <c r="BF443" s="64"/>
      <c r="BG443" s="64"/>
      <c r="BH443" s="64"/>
      <c r="BI443" s="64"/>
      <c r="BJ443" s="64"/>
      <c r="BK443" s="64"/>
      <c r="BL443" s="64"/>
      <c r="BM443" s="64"/>
      <c r="BN443" s="64"/>
      <c r="BO443" s="64"/>
      <c r="BP443" s="64"/>
      <c r="BQ443" s="64"/>
      <c r="BR443" s="64"/>
      <c r="BS443" s="64"/>
      <c r="BT443" s="64"/>
      <c r="BU443" s="64"/>
      <c r="BV443" s="64"/>
      <c r="BW443" s="64"/>
      <c r="BX443" s="64"/>
      <c r="BY443" s="64"/>
      <c r="BZ443" s="64"/>
      <c r="CA443" s="64"/>
      <c r="CB443" s="64"/>
      <c r="CC443" s="64"/>
      <c r="CD443" s="64"/>
      <c r="CE443" s="64"/>
      <c r="CF443" s="64"/>
      <c r="CG443" s="64"/>
      <c r="CH443" s="64"/>
      <c r="CI443" s="64"/>
      <c r="CJ443" s="64"/>
      <c r="CK443" s="64"/>
      <c r="CL443" s="64"/>
      <c r="CM443" s="64"/>
      <c r="CN443" s="64"/>
      <c r="CO443" s="64"/>
      <c r="CP443" s="64"/>
      <c r="CQ443" s="64"/>
      <c r="CR443" s="64"/>
      <c r="CS443" s="64"/>
      <c r="CT443" s="64"/>
      <c r="CU443" s="64"/>
      <c r="CV443" s="64"/>
      <c r="CW443" s="64"/>
      <c r="CX443" s="64"/>
      <c r="CY443" s="64"/>
      <c r="CZ443" s="64"/>
      <c r="DA443" s="64"/>
      <c r="DB443" s="64"/>
      <c r="DC443" s="64"/>
      <c r="DD443" s="64"/>
      <c r="DE443" s="64"/>
      <c r="DF443" s="64"/>
      <c r="DG443" s="64"/>
      <c r="DH443" s="64"/>
      <c r="DI443" s="64"/>
      <c r="DJ443" s="64"/>
      <c r="DK443" s="64"/>
      <c r="DL443" s="64"/>
      <c r="DM443" s="64"/>
      <c r="DN443" s="64"/>
      <c r="DO443" s="64"/>
      <c r="DP443" s="64"/>
      <c r="DQ443" s="64"/>
      <c r="DR443" s="64"/>
      <c r="DS443" s="64"/>
      <c r="DT443" s="64"/>
      <c r="DU443" s="64"/>
      <c r="DV443" s="64"/>
      <c r="DW443" s="64"/>
      <c r="DX443" s="64"/>
      <c r="DY443" s="64"/>
      <c r="DZ443" s="64"/>
      <c r="EA443" s="64"/>
      <c r="EB443" s="64"/>
      <c r="EC443" s="64"/>
      <c r="ED443" s="64"/>
      <c r="EE443" s="64"/>
      <c r="EF443" s="64"/>
      <c r="EG443" s="64"/>
      <c r="EH443" s="64"/>
      <c r="EI443" s="64"/>
      <c r="EJ443" s="64"/>
      <c r="EK443" s="64"/>
      <c r="EL443" s="64"/>
      <c r="EM443" s="64"/>
      <c r="EN443" s="64"/>
    </row>
    <row r="444" spans="1:144" s="18" customFormat="1" ht="18" customHeight="1" hidden="1">
      <c r="A444" s="19"/>
      <c r="B444" s="20"/>
      <c r="C444" s="20">
        <v>4220</v>
      </c>
      <c r="D444" s="21" t="s">
        <v>286</v>
      </c>
      <c r="E444" s="21"/>
      <c r="F444" s="21"/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  <c r="BM444" s="64"/>
      <c r="BN444" s="64"/>
      <c r="BO444" s="64"/>
      <c r="BP444" s="64"/>
      <c r="BQ444" s="64"/>
      <c r="BR444" s="64"/>
      <c r="BS444" s="64"/>
      <c r="BT444" s="64"/>
      <c r="BU444" s="64"/>
      <c r="BV444" s="64"/>
      <c r="BW444" s="64"/>
      <c r="BX444" s="64"/>
      <c r="BY444" s="64"/>
      <c r="BZ444" s="64"/>
      <c r="CA444" s="64"/>
      <c r="CB444" s="64"/>
      <c r="CC444" s="64"/>
      <c r="CD444" s="64"/>
      <c r="CE444" s="64"/>
      <c r="CF444" s="64"/>
      <c r="CG444" s="64"/>
      <c r="CH444" s="64"/>
      <c r="CI444" s="64"/>
      <c r="CJ444" s="64"/>
      <c r="CK444" s="64"/>
      <c r="CL444" s="64"/>
      <c r="CM444" s="64"/>
      <c r="CN444" s="64"/>
      <c r="CO444" s="64"/>
      <c r="CP444" s="64"/>
      <c r="CQ444" s="64"/>
      <c r="CR444" s="64"/>
      <c r="CS444" s="64"/>
      <c r="CT444" s="64"/>
      <c r="CU444" s="64"/>
      <c r="CV444" s="64"/>
      <c r="CW444" s="64"/>
      <c r="CX444" s="64"/>
      <c r="CY444" s="64"/>
      <c r="CZ444" s="64"/>
      <c r="DA444" s="64"/>
      <c r="DB444" s="64"/>
      <c r="DC444" s="64"/>
      <c r="DD444" s="64"/>
      <c r="DE444" s="64"/>
      <c r="DF444" s="64"/>
      <c r="DG444" s="64"/>
      <c r="DH444" s="64"/>
      <c r="DI444" s="64"/>
      <c r="DJ444" s="64"/>
      <c r="DK444" s="64"/>
      <c r="DL444" s="64"/>
      <c r="DM444" s="64"/>
      <c r="DN444" s="64"/>
      <c r="DO444" s="64"/>
      <c r="DP444" s="64"/>
      <c r="DQ444" s="64"/>
      <c r="DR444" s="64"/>
      <c r="DS444" s="64"/>
      <c r="DT444" s="64"/>
      <c r="DU444" s="64"/>
      <c r="DV444" s="64"/>
      <c r="DW444" s="64"/>
      <c r="DX444" s="64"/>
      <c r="DY444" s="64"/>
      <c r="DZ444" s="64"/>
      <c r="EA444" s="64"/>
      <c r="EB444" s="64"/>
      <c r="EC444" s="64"/>
      <c r="ED444" s="64"/>
      <c r="EE444" s="64"/>
      <c r="EF444" s="64"/>
      <c r="EG444" s="64"/>
      <c r="EH444" s="64"/>
      <c r="EI444" s="64"/>
      <c r="EJ444" s="64"/>
      <c r="EK444" s="64"/>
      <c r="EL444" s="64"/>
      <c r="EM444" s="64"/>
      <c r="EN444" s="64"/>
    </row>
    <row r="445" spans="1:144" s="18" customFormat="1" ht="12" customHeight="1">
      <c r="A445" s="19"/>
      <c r="B445" s="20"/>
      <c r="C445" s="20"/>
      <c r="D445" s="21"/>
      <c r="E445" s="21"/>
      <c r="F445" s="21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  <c r="BC445" s="64"/>
      <c r="BD445" s="64"/>
      <c r="BE445" s="64"/>
      <c r="BF445" s="64"/>
      <c r="BG445" s="64"/>
      <c r="BH445" s="64"/>
      <c r="BI445" s="64"/>
      <c r="BJ445" s="64"/>
      <c r="BK445" s="64"/>
      <c r="BL445" s="64"/>
      <c r="BM445" s="64"/>
      <c r="BN445" s="64"/>
      <c r="BO445" s="64"/>
      <c r="BP445" s="64"/>
      <c r="BQ445" s="64"/>
      <c r="BR445" s="64"/>
      <c r="BS445" s="64"/>
      <c r="BT445" s="64"/>
      <c r="BU445" s="64"/>
      <c r="BV445" s="64"/>
      <c r="BW445" s="64"/>
      <c r="BX445" s="64"/>
      <c r="BY445" s="64"/>
      <c r="BZ445" s="64"/>
      <c r="CA445" s="64"/>
      <c r="CB445" s="64"/>
      <c r="CC445" s="64"/>
      <c r="CD445" s="64"/>
      <c r="CE445" s="64"/>
      <c r="CF445" s="64"/>
      <c r="CG445" s="64"/>
      <c r="CH445" s="64"/>
      <c r="CI445" s="64"/>
      <c r="CJ445" s="64"/>
      <c r="CK445" s="64"/>
      <c r="CL445" s="64"/>
      <c r="CM445" s="64"/>
      <c r="CN445" s="64"/>
      <c r="CO445" s="64"/>
      <c r="CP445" s="64"/>
      <c r="CQ445" s="64"/>
      <c r="CR445" s="64"/>
      <c r="CS445" s="64"/>
      <c r="CT445" s="64"/>
      <c r="CU445" s="64"/>
      <c r="CV445" s="64"/>
      <c r="CW445" s="64"/>
      <c r="CX445" s="64"/>
      <c r="CY445" s="64"/>
      <c r="CZ445" s="64"/>
      <c r="DA445" s="64"/>
      <c r="DB445" s="64"/>
      <c r="DC445" s="64"/>
      <c r="DD445" s="64"/>
      <c r="DE445" s="64"/>
      <c r="DF445" s="64"/>
      <c r="DG445" s="64"/>
      <c r="DH445" s="64"/>
      <c r="DI445" s="64"/>
      <c r="DJ445" s="64"/>
      <c r="DK445" s="64"/>
      <c r="DL445" s="64"/>
      <c r="DM445" s="64"/>
      <c r="DN445" s="64"/>
      <c r="DO445" s="64"/>
      <c r="DP445" s="64"/>
      <c r="DQ445" s="64"/>
      <c r="DR445" s="64"/>
      <c r="DS445" s="64"/>
      <c r="DT445" s="64"/>
      <c r="DU445" s="64"/>
      <c r="DV445" s="64"/>
      <c r="DW445" s="64"/>
      <c r="DX445" s="64"/>
      <c r="DY445" s="64"/>
      <c r="DZ445" s="64"/>
      <c r="EA445" s="64"/>
      <c r="EB445" s="64"/>
      <c r="EC445" s="64"/>
      <c r="ED445" s="64"/>
      <c r="EE445" s="64"/>
      <c r="EF445" s="64"/>
      <c r="EG445" s="64"/>
      <c r="EH445" s="64"/>
      <c r="EI445" s="64"/>
      <c r="EJ445" s="64"/>
      <c r="EK445" s="64"/>
      <c r="EL445" s="64"/>
      <c r="EM445" s="64"/>
      <c r="EN445" s="64"/>
    </row>
    <row r="446" spans="1:144" s="44" customFormat="1" ht="30" customHeight="1">
      <c r="A446" s="53">
        <v>853</v>
      </c>
      <c r="B446" s="43"/>
      <c r="C446" s="43"/>
      <c r="D446" s="25" t="s">
        <v>270</v>
      </c>
      <c r="E446" s="25">
        <f>E447</f>
        <v>2</v>
      </c>
      <c r="F446" s="25">
        <f aca="true" t="shared" si="56" ref="F446:T446">F447</f>
        <v>2</v>
      </c>
      <c r="G446" s="25">
        <f t="shared" si="56"/>
        <v>214318</v>
      </c>
      <c r="H446" s="25">
        <f t="shared" si="56"/>
        <v>214318</v>
      </c>
      <c r="I446" s="25">
        <f t="shared" si="56"/>
        <v>29</v>
      </c>
      <c r="J446" s="25">
        <f t="shared" si="56"/>
        <v>18</v>
      </c>
      <c r="K446" s="25">
        <f t="shared" si="56"/>
        <v>11</v>
      </c>
      <c r="L446" s="25">
        <f t="shared" si="56"/>
        <v>0</v>
      </c>
      <c r="M446" s="25">
        <f t="shared" si="56"/>
        <v>0</v>
      </c>
      <c r="N446" s="25">
        <f t="shared" si="56"/>
        <v>214289</v>
      </c>
      <c r="O446" s="25">
        <f t="shared" si="56"/>
        <v>0</v>
      </c>
      <c r="P446" s="25">
        <f t="shared" si="56"/>
        <v>0</v>
      </c>
      <c r="Q446" s="25">
        <f t="shared" si="56"/>
        <v>0</v>
      </c>
      <c r="R446" s="25">
        <f t="shared" si="56"/>
        <v>0</v>
      </c>
      <c r="S446" s="25">
        <f t="shared" si="56"/>
        <v>0</v>
      </c>
      <c r="T446" s="25">
        <f t="shared" si="56"/>
        <v>0</v>
      </c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  <c r="EN446" s="65"/>
    </row>
    <row r="447" spans="1:144" s="40" customFormat="1" ht="21" customHeight="1">
      <c r="A447" s="19"/>
      <c r="B447" s="20">
        <v>85395</v>
      </c>
      <c r="C447" s="20"/>
      <c r="D447" s="21" t="s">
        <v>9</v>
      </c>
      <c r="E447" s="21">
        <f>SUM(E448:E478)</f>
        <v>2</v>
      </c>
      <c r="F447" s="21">
        <f aca="true" t="shared" si="57" ref="F447:T447">SUM(F448:F478)</f>
        <v>2</v>
      </c>
      <c r="G447" s="21">
        <f t="shared" si="57"/>
        <v>214318</v>
      </c>
      <c r="H447" s="21">
        <f t="shared" si="57"/>
        <v>214318</v>
      </c>
      <c r="I447" s="21">
        <f t="shared" si="57"/>
        <v>29</v>
      </c>
      <c r="J447" s="21">
        <f t="shared" si="57"/>
        <v>18</v>
      </c>
      <c r="K447" s="21">
        <f t="shared" si="57"/>
        <v>11</v>
      </c>
      <c r="L447" s="21">
        <f t="shared" si="57"/>
        <v>0</v>
      </c>
      <c r="M447" s="21">
        <f t="shared" si="57"/>
        <v>0</v>
      </c>
      <c r="N447" s="21">
        <f t="shared" si="57"/>
        <v>214289</v>
      </c>
      <c r="O447" s="21">
        <f t="shared" si="57"/>
        <v>0</v>
      </c>
      <c r="P447" s="21">
        <f t="shared" si="57"/>
        <v>0</v>
      </c>
      <c r="Q447" s="21">
        <f t="shared" si="57"/>
        <v>0</v>
      </c>
      <c r="R447" s="21">
        <f t="shared" si="57"/>
        <v>0</v>
      </c>
      <c r="S447" s="21">
        <f t="shared" si="57"/>
        <v>0</v>
      </c>
      <c r="T447" s="21">
        <f t="shared" si="57"/>
        <v>0</v>
      </c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  <c r="BB447" s="64"/>
      <c r="BC447" s="64"/>
      <c r="BD447" s="64"/>
      <c r="BE447" s="64"/>
      <c r="BF447" s="64"/>
      <c r="BG447" s="64"/>
      <c r="BH447" s="64"/>
      <c r="BI447" s="64"/>
      <c r="BJ447" s="64"/>
      <c r="BK447" s="64"/>
      <c r="BL447" s="64"/>
      <c r="BM447" s="64"/>
      <c r="BN447" s="64"/>
      <c r="BO447" s="64"/>
      <c r="BP447" s="64"/>
      <c r="BQ447" s="64"/>
      <c r="BR447" s="64"/>
      <c r="BS447" s="64"/>
      <c r="BT447" s="64"/>
      <c r="BU447" s="64"/>
      <c r="BV447" s="64"/>
      <c r="BW447" s="64"/>
      <c r="BX447" s="64"/>
      <c r="BY447" s="64"/>
      <c r="BZ447" s="64"/>
      <c r="CA447" s="64"/>
      <c r="CB447" s="64"/>
      <c r="CC447" s="64"/>
      <c r="CD447" s="64"/>
      <c r="CE447" s="64"/>
      <c r="CF447" s="64"/>
      <c r="CG447" s="64"/>
      <c r="CH447" s="64"/>
      <c r="CI447" s="64"/>
      <c r="CJ447" s="64"/>
      <c r="CK447" s="64"/>
      <c r="CL447" s="64"/>
      <c r="CM447" s="64"/>
      <c r="CN447" s="64"/>
      <c r="CO447" s="64"/>
      <c r="CP447" s="64"/>
      <c r="CQ447" s="64"/>
      <c r="CR447" s="64"/>
      <c r="CS447" s="64"/>
      <c r="CT447" s="64"/>
      <c r="CU447" s="64"/>
      <c r="CV447" s="64"/>
      <c r="CW447" s="64"/>
      <c r="CX447" s="64"/>
      <c r="CY447" s="64"/>
      <c r="CZ447" s="64"/>
      <c r="DA447" s="64"/>
      <c r="DB447" s="64"/>
      <c r="DC447" s="64"/>
      <c r="DD447" s="64"/>
      <c r="DE447" s="64"/>
      <c r="DF447" s="64"/>
      <c r="DG447" s="64"/>
      <c r="DH447" s="64"/>
      <c r="DI447" s="64"/>
      <c r="DJ447" s="64"/>
      <c r="DK447" s="64"/>
      <c r="DL447" s="64"/>
      <c r="DM447" s="64"/>
      <c r="DN447" s="64"/>
      <c r="DO447" s="64"/>
      <c r="DP447" s="64"/>
      <c r="DQ447" s="64"/>
      <c r="DR447" s="64"/>
      <c r="DS447" s="64"/>
      <c r="DT447" s="64"/>
      <c r="DU447" s="64"/>
      <c r="DV447" s="64"/>
      <c r="DW447" s="64"/>
      <c r="DX447" s="64"/>
      <c r="DY447" s="64"/>
      <c r="DZ447" s="64"/>
      <c r="EA447" s="64"/>
      <c r="EB447" s="64"/>
      <c r="EC447" s="64"/>
      <c r="ED447" s="64"/>
      <c r="EE447" s="64"/>
      <c r="EF447" s="64"/>
      <c r="EG447" s="64"/>
      <c r="EH447" s="64"/>
      <c r="EI447" s="64"/>
      <c r="EJ447" s="64"/>
      <c r="EK447" s="64"/>
      <c r="EL447" s="64"/>
      <c r="EM447" s="64"/>
      <c r="EN447" s="64"/>
    </row>
    <row r="448" spans="1:144" s="40" customFormat="1" ht="25.5" hidden="1">
      <c r="A448" s="19"/>
      <c r="B448" s="20"/>
      <c r="C448" s="20">
        <v>2917</v>
      </c>
      <c r="D448" s="21" t="s">
        <v>276</v>
      </c>
      <c r="E448" s="21"/>
      <c r="F448" s="21"/>
      <c r="G448" s="21">
        <v>60</v>
      </c>
      <c r="H448" s="21">
        <v>60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60</v>
      </c>
      <c r="O448" s="21">
        <v>0</v>
      </c>
      <c r="P448" s="21">
        <v>0</v>
      </c>
      <c r="Q448" s="21">
        <v>0</v>
      </c>
      <c r="R448" s="21">
        <v>0</v>
      </c>
      <c r="S448" s="21">
        <v>0</v>
      </c>
      <c r="T448" s="21">
        <v>0</v>
      </c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  <c r="BH448" s="64"/>
      <c r="BI448" s="64"/>
      <c r="BJ448" s="64"/>
      <c r="BK448" s="64"/>
      <c r="BL448" s="64"/>
      <c r="BM448" s="64"/>
      <c r="BN448" s="64"/>
      <c r="BO448" s="64"/>
      <c r="BP448" s="64"/>
      <c r="BQ448" s="64"/>
      <c r="BR448" s="64"/>
      <c r="BS448" s="64"/>
      <c r="BT448" s="64"/>
      <c r="BU448" s="64"/>
      <c r="BV448" s="64"/>
      <c r="BW448" s="64"/>
      <c r="BX448" s="64"/>
      <c r="BY448" s="64"/>
      <c r="BZ448" s="64"/>
      <c r="CA448" s="64"/>
      <c r="CB448" s="64"/>
      <c r="CC448" s="64"/>
      <c r="CD448" s="64"/>
      <c r="CE448" s="64"/>
      <c r="CF448" s="64"/>
      <c r="CG448" s="64"/>
      <c r="CH448" s="64"/>
      <c r="CI448" s="64"/>
      <c r="CJ448" s="64"/>
      <c r="CK448" s="64"/>
      <c r="CL448" s="64"/>
      <c r="CM448" s="64"/>
      <c r="CN448" s="64"/>
      <c r="CO448" s="64"/>
      <c r="CP448" s="64"/>
      <c r="CQ448" s="64"/>
      <c r="CR448" s="64"/>
      <c r="CS448" s="64"/>
      <c r="CT448" s="64"/>
      <c r="CU448" s="64"/>
      <c r="CV448" s="64"/>
      <c r="CW448" s="64"/>
      <c r="CX448" s="64"/>
      <c r="CY448" s="64"/>
      <c r="CZ448" s="64"/>
      <c r="DA448" s="64"/>
      <c r="DB448" s="64"/>
      <c r="DC448" s="64"/>
      <c r="DD448" s="64"/>
      <c r="DE448" s="64"/>
      <c r="DF448" s="64"/>
      <c r="DG448" s="64"/>
      <c r="DH448" s="64"/>
      <c r="DI448" s="64"/>
      <c r="DJ448" s="64"/>
      <c r="DK448" s="64"/>
      <c r="DL448" s="64"/>
      <c r="DM448" s="64"/>
      <c r="DN448" s="64"/>
      <c r="DO448" s="64"/>
      <c r="DP448" s="64"/>
      <c r="DQ448" s="64"/>
      <c r="DR448" s="64"/>
      <c r="DS448" s="64"/>
      <c r="DT448" s="64"/>
      <c r="DU448" s="64"/>
      <c r="DV448" s="64"/>
      <c r="DW448" s="64"/>
      <c r="DX448" s="64"/>
      <c r="DY448" s="64"/>
      <c r="DZ448" s="64"/>
      <c r="EA448" s="64"/>
      <c r="EB448" s="64"/>
      <c r="EC448" s="64"/>
      <c r="ED448" s="64"/>
      <c r="EE448" s="64"/>
      <c r="EF448" s="64"/>
      <c r="EG448" s="64"/>
      <c r="EH448" s="64"/>
      <c r="EI448" s="64"/>
      <c r="EJ448" s="64"/>
      <c r="EK448" s="64"/>
      <c r="EL448" s="64"/>
      <c r="EM448" s="64"/>
      <c r="EN448" s="64"/>
    </row>
    <row r="449" spans="1:144" s="40" customFormat="1" ht="25.5" hidden="1">
      <c r="A449" s="19"/>
      <c r="B449" s="20"/>
      <c r="C449" s="20">
        <v>2919</v>
      </c>
      <c r="D449" s="21" t="s">
        <v>276</v>
      </c>
      <c r="E449" s="21"/>
      <c r="F449" s="21"/>
      <c r="G449" s="21">
        <v>11</v>
      </c>
      <c r="H449" s="21">
        <v>11</v>
      </c>
      <c r="I449" s="21">
        <v>0</v>
      </c>
      <c r="J449" s="21">
        <v>0</v>
      </c>
      <c r="K449" s="21">
        <v>0</v>
      </c>
      <c r="L449" s="21">
        <v>0</v>
      </c>
      <c r="M449" s="21">
        <v>0</v>
      </c>
      <c r="N449" s="21">
        <v>11</v>
      </c>
      <c r="O449" s="21">
        <v>0</v>
      </c>
      <c r="P449" s="21">
        <v>0</v>
      </c>
      <c r="Q449" s="21">
        <v>0</v>
      </c>
      <c r="R449" s="21">
        <v>0</v>
      </c>
      <c r="S449" s="21">
        <v>0</v>
      </c>
      <c r="T449" s="21">
        <v>0</v>
      </c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  <c r="BC449" s="64"/>
      <c r="BD449" s="64"/>
      <c r="BE449" s="64"/>
      <c r="BF449" s="64"/>
      <c r="BG449" s="64"/>
      <c r="BH449" s="64"/>
      <c r="BI449" s="64"/>
      <c r="BJ449" s="64"/>
      <c r="BK449" s="64"/>
      <c r="BL449" s="64"/>
      <c r="BM449" s="64"/>
      <c r="BN449" s="64"/>
      <c r="BO449" s="64"/>
      <c r="BP449" s="64"/>
      <c r="BQ449" s="64"/>
      <c r="BR449" s="64"/>
      <c r="BS449" s="64"/>
      <c r="BT449" s="64"/>
      <c r="BU449" s="64"/>
      <c r="BV449" s="64"/>
      <c r="BW449" s="64"/>
      <c r="BX449" s="64"/>
      <c r="BY449" s="64"/>
      <c r="BZ449" s="64"/>
      <c r="CA449" s="64"/>
      <c r="CB449" s="64"/>
      <c r="CC449" s="64"/>
      <c r="CD449" s="64"/>
      <c r="CE449" s="64"/>
      <c r="CF449" s="64"/>
      <c r="CG449" s="64"/>
      <c r="CH449" s="64"/>
      <c r="CI449" s="64"/>
      <c r="CJ449" s="64"/>
      <c r="CK449" s="64"/>
      <c r="CL449" s="64"/>
      <c r="CM449" s="64"/>
      <c r="CN449" s="64"/>
      <c r="CO449" s="64"/>
      <c r="CP449" s="64"/>
      <c r="CQ449" s="64"/>
      <c r="CR449" s="64"/>
      <c r="CS449" s="64"/>
      <c r="CT449" s="64"/>
      <c r="CU449" s="64"/>
      <c r="CV449" s="64"/>
      <c r="CW449" s="64"/>
      <c r="CX449" s="64"/>
      <c r="CY449" s="64"/>
      <c r="CZ449" s="64"/>
      <c r="DA449" s="64"/>
      <c r="DB449" s="64"/>
      <c r="DC449" s="64"/>
      <c r="DD449" s="64"/>
      <c r="DE449" s="64"/>
      <c r="DF449" s="64"/>
      <c r="DG449" s="64"/>
      <c r="DH449" s="64"/>
      <c r="DI449" s="64"/>
      <c r="DJ449" s="64"/>
      <c r="DK449" s="64"/>
      <c r="DL449" s="64"/>
      <c r="DM449" s="64"/>
      <c r="DN449" s="64"/>
      <c r="DO449" s="64"/>
      <c r="DP449" s="64"/>
      <c r="DQ449" s="64"/>
      <c r="DR449" s="64"/>
      <c r="DS449" s="64"/>
      <c r="DT449" s="64"/>
      <c r="DU449" s="64"/>
      <c r="DV449" s="64"/>
      <c r="DW449" s="64"/>
      <c r="DX449" s="64"/>
      <c r="DY449" s="64"/>
      <c r="DZ449" s="64"/>
      <c r="EA449" s="64"/>
      <c r="EB449" s="64"/>
      <c r="EC449" s="64"/>
      <c r="ED449" s="64"/>
      <c r="EE449" s="64"/>
      <c r="EF449" s="64"/>
      <c r="EG449" s="64"/>
      <c r="EH449" s="64"/>
      <c r="EI449" s="64"/>
      <c r="EJ449" s="64"/>
      <c r="EK449" s="64"/>
      <c r="EL449" s="64"/>
      <c r="EM449" s="64"/>
      <c r="EN449" s="64"/>
    </row>
    <row r="450" spans="1:144" s="40" customFormat="1" ht="18" customHeight="1" hidden="1">
      <c r="A450" s="19"/>
      <c r="B450" s="20"/>
      <c r="C450" s="20">
        <v>3119</v>
      </c>
      <c r="D450" s="21" t="s">
        <v>188</v>
      </c>
      <c r="E450" s="21"/>
      <c r="F450" s="21"/>
      <c r="G450" s="21">
        <v>15379</v>
      </c>
      <c r="H450" s="21">
        <v>15379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15379</v>
      </c>
      <c r="O450" s="21">
        <v>0</v>
      </c>
      <c r="P450" s="21">
        <v>0</v>
      </c>
      <c r="Q450" s="21">
        <v>0</v>
      </c>
      <c r="R450" s="21">
        <v>0</v>
      </c>
      <c r="S450" s="21">
        <v>0</v>
      </c>
      <c r="T450" s="21">
        <v>0</v>
      </c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  <c r="AW450" s="64"/>
      <c r="AX450" s="64"/>
      <c r="AY450" s="64"/>
      <c r="AZ450" s="64"/>
      <c r="BA450" s="64"/>
      <c r="BB450" s="64"/>
      <c r="BC450" s="64"/>
      <c r="BD450" s="64"/>
      <c r="BE450" s="64"/>
      <c r="BF450" s="64"/>
      <c r="BG450" s="64"/>
      <c r="BH450" s="64"/>
      <c r="BI450" s="64"/>
      <c r="BJ450" s="64"/>
      <c r="BK450" s="64"/>
      <c r="BL450" s="64"/>
      <c r="BM450" s="64"/>
      <c r="BN450" s="64"/>
      <c r="BO450" s="64"/>
      <c r="BP450" s="64"/>
      <c r="BQ450" s="64"/>
      <c r="BR450" s="64"/>
      <c r="BS450" s="64"/>
      <c r="BT450" s="64"/>
      <c r="BU450" s="64"/>
      <c r="BV450" s="64"/>
      <c r="BW450" s="64"/>
      <c r="BX450" s="64"/>
      <c r="BY450" s="64"/>
      <c r="BZ450" s="64"/>
      <c r="CA450" s="64"/>
      <c r="CB450" s="64"/>
      <c r="CC450" s="64"/>
      <c r="CD450" s="64"/>
      <c r="CE450" s="64"/>
      <c r="CF450" s="64"/>
      <c r="CG450" s="64"/>
      <c r="CH450" s="64"/>
      <c r="CI450" s="64"/>
      <c r="CJ450" s="64"/>
      <c r="CK450" s="64"/>
      <c r="CL450" s="64"/>
      <c r="CM450" s="64"/>
      <c r="CN450" s="64"/>
      <c r="CO450" s="64"/>
      <c r="CP450" s="64"/>
      <c r="CQ450" s="64"/>
      <c r="CR450" s="64"/>
      <c r="CS450" s="64"/>
      <c r="CT450" s="64"/>
      <c r="CU450" s="64"/>
      <c r="CV450" s="64"/>
      <c r="CW450" s="64"/>
      <c r="CX450" s="64"/>
      <c r="CY450" s="64"/>
      <c r="CZ450" s="64"/>
      <c r="DA450" s="64"/>
      <c r="DB450" s="64"/>
      <c r="DC450" s="64"/>
      <c r="DD450" s="64"/>
      <c r="DE450" s="64"/>
      <c r="DF450" s="64"/>
      <c r="DG450" s="64"/>
      <c r="DH450" s="64"/>
      <c r="DI450" s="64"/>
      <c r="DJ450" s="64"/>
      <c r="DK450" s="64"/>
      <c r="DL450" s="64"/>
      <c r="DM450" s="64"/>
      <c r="DN450" s="64"/>
      <c r="DO450" s="64"/>
      <c r="DP450" s="64"/>
      <c r="DQ450" s="64"/>
      <c r="DR450" s="64"/>
      <c r="DS450" s="64"/>
      <c r="DT450" s="64"/>
      <c r="DU450" s="64"/>
      <c r="DV450" s="64"/>
      <c r="DW450" s="64"/>
      <c r="DX450" s="64"/>
      <c r="DY450" s="64"/>
      <c r="DZ450" s="64"/>
      <c r="EA450" s="64"/>
      <c r="EB450" s="64"/>
      <c r="EC450" s="64"/>
      <c r="ED450" s="64"/>
      <c r="EE450" s="64"/>
      <c r="EF450" s="64"/>
      <c r="EG450" s="64"/>
      <c r="EH450" s="64"/>
      <c r="EI450" s="64"/>
      <c r="EJ450" s="64"/>
      <c r="EK450" s="64"/>
      <c r="EL450" s="64"/>
      <c r="EM450" s="64"/>
      <c r="EN450" s="64"/>
    </row>
    <row r="451" spans="1:144" s="40" customFormat="1" ht="18" customHeight="1" hidden="1">
      <c r="A451" s="19"/>
      <c r="B451" s="20"/>
      <c r="C451" s="20">
        <v>4010</v>
      </c>
      <c r="D451" s="21" t="s">
        <v>150</v>
      </c>
      <c r="E451" s="21"/>
      <c r="F451" s="21"/>
      <c r="G451" s="21">
        <v>8</v>
      </c>
      <c r="H451" s="21">
        <v>8</v>
      </c>
      <c r="I451" s="21">
        <v>8</v>
      </c>
      <c r="J451" s="21">
        <v>8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  <c r="Q451" s="21">
        <v>0</v>
      </c>
      <c r="R451" s="21">
        <v>0</v>
      </c>
      <c r="S451" s="21">
        <v>0</v>
      </c>
      <c r="T451" s="21">
        <v>0</v>
      </c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  <c r="BH451" s="64"/>
      <c r="BI451" s="64"/>
      <c r="BJ451" s="64"/>
      <c r="BK451" s="64"/>
      <c r="BL451" s="64"/>
      <c r="BM451" s="64"/>
      <c r="BN451" s="64"/>
      <c r="BO451" s="64"/>
      <c r="BP451" s="64"/>
      <c r="BQ451" s="64"/>
      <c r="BR451" s="64"/>
      <c r="BS451" s="64"/>
      <c r="BT451" s="64"/>
      <c r="BU451" s="64"/>
      <c r="BV451" s="64"/>
      <c r="BW451" s="64"/>
      <c r="BX451" s="64"/>
      <c r="BY451" s="64"/>
      <c r="BZ451" s="64"/>
      <c r="CA451" s="64"/>
      <c r="CB451" s="64"/>
      <c r="CC451" s="64"/>
      <c r="CD451" s="64"/>
      <c r="CE451" s="64"/>
      <c r="CF451" s="64"/>
      <c r="CG451" s="64"/>
      <c r="CH451" s="64"/>
      <c r="CI451" s="64"/>
      <c r="CJ451" s="64"/>
      <c r="CK451" s="64"/>
      <c r="CL451" s="64"/>
      <c r="CM451" s="64"/>
      <c r="CN451" s="64"/>
      <c r="CO451" s="64"/>
      <c r="CP451" s="64"/>
      <c r="CQ451" s="64"/>
      <c r="CR451" s="64"/>
      <c r="CS451" s="64"/>
      <c r="CT451" s="64"/>
      <c r="CU451" s="64"/>
      <c r="CV451" s="64"/>
      <c r="CW451" s="64"/>
      <c r="CX451" s="64"/>
      <c r="CY451" s="64"/>
      <c r="CZ451" s="64"/>
      <c r="DA451" s="64"/>
      <c r="DB451" s="64"/>
      <c r="DC451" s="64"/>
      <c r="DD451" s="64"/>
      <c r="DE451" s="64"/>
      <c r="DF451" s="64"/>
      <c r="DG451" s="64"/>
      <c r="DH451" s="64"/>
      <c r="DI451" s="64"/>
      <c r="DJ451" s="64"/>
      <c r="DK451" s="64"/>
      <c r="DL451" s="64"/>
      <c r="DM451" s="64"/>
      <c r="DN451" s="64"/>
      <c r="DO451" s="64"/>
      <c r="DP451" s="64"/>
      <c r="DQ451" s="64"/>
      <c r="DR451" s="64"/>
      <c r="DS451" s="64"/>
      <c r="DT451" s="64"/>
      <c r="DU451" s="64"/>
      <c r="DV451" s="64"/>
      <c r="DW451" s="64"/>
      <c r="DX451" s="64"/>
      <c r="DY451" s="64"/>
      <c r="DZ451" s="64"/>
      <c r="EA451" s="64"/>
      <c r="EB451" s="64"/>
      <c r="EC451" s="64"/>
      <c r="ED451" s="64"/>
      <c r="EE451" s="64"/>
      <c r="EF451" s="64"/>
      <c r="EG451" s="64"/>
      <c r="EH451" s="64"/>
      <c r="EI451" s="64"/>
      <c r="EJ451" s="64"/>
      <c r="EK451" s="64"/>
      <c r="EL451" s="64"/>
      <c r="EM451" s="64"/>
      <c r="EN451" s="64"/>
    </row>
    <row r="452" spans="1:144" s="40" customFormat="1" ht="18" customHeight="1">
      <c r="A452" s="19"/>
      <c r="B452" s="20"/>
      <c r="C452" s="20">
        <v>4017</v>
      </c>
      <c r="D452" s="21" t="s">
        <v>150</v>
      </c>
      <c r="E452" s="21"/>
      <c r="F452" s="21">
        <v>1</v>
      </c>
      <c r="G452" s="21">
        <v>44275</v>
      </c>
      <c r="H452" s="21">
        <v>44275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44275</v>
      </c>
      <c r="O452" s="21">
        <v>0</v>
      </c>
      <c r="P452" s="21">
        <v>0</v>
      </c>
      <c r="Q452" s="21">
        <v>0</v>
      </c>
      <c r="R452" s="21">
        <v>0</v>
      </c>
      <c r="S452" s="21">
        <v>0</v>
      </c>
      <c r="T452" s="21">
        <v>0</v>
      </c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  <c r="BH452" s="64"/>
      <c r="BI452" s="64"/>
      <c r="BJ452" s="64"/>
      <c r="BK452" s="64"/>
      <c r="BL452" s="64"/>
      <c r="BM452" s="64"/>
      <c r="BN452" s="64"/>
      <c r="BO452" s="64"/>
      <c r="BP452" s="64"/>
      <c r="BQ452" s="64"/>
      <c r="BR452" s="64"/>
      <c r="BS452" s="64"/>
      <c r="BT452" s="64"/>
      <c r="BU452" s="64"/>
      <c r="BV452" s="64"/>
      <c r="BW452" s="64"/>
      <c r="BX452" s="64"/>
      <c r="BY452" s="64"/>
      <c r="BZ452" s="64"/>
      <c r="CA452" s="64"/>
      <c r="CB452" s="64"/>
      <c r="CC452" s="64"/>
      <c r="CD452" s="64"/>
      <c r="CE452" s="64"/>
      <c r="CF452" s="64"/>
      <c r="CG452" s="64"/>
      <c r="CH452" s="64"/>
      <c r="CI452" s="64"/>
      <c r="CJ452" s="64"/>
      <c r="CK452" s="64"/>
      <c r="CL452" s="64"/>
      <c r="CM452" s="64"/>
      <c r="CN452" s="64"/>
      <c r="CO452" s="64"/>
      <c r="CP452" s="64"/>
      <c r="CQ452" s="64"/>
      <c r="CR452" s="64"/>
      <c r="CS452" s="64"/>
      <c r="CT452" s="64"/>
      <c r="CU452" s="64"/>
      <c r="CV452" s="64"/>
      <c r="CW452" s="64"/>
      <c r="CX452" s="64"/>
      <c r="CY452" s="64"/>
      <c r="CZ452" s="64"/>
      <c r="DA452" s="64"/>
      <c r="DB452" s="64"/>
      <c r="DC452" s="64"/>
      <c r="DD452" s="64"/>
      <c r="DE452" s="64"/>
      <c r="DF452" s="64"/>
      <c r="DG452" s="64"/>
      <c r="DH452" s="64"/>
      <c r="DI452" s="64"/>
      <c r="DJ452" s="64"/>
      <c r="DK452" s="64"/>
      <c r="DL452" s="64"/>
      <c r="DM452" s="64"/>
      <c r="DN452" s="64"/>
      <c r="DO452" s="64"/>
      <c r="DP452" s="64"/>
      <c r="DQ452" s="64"/>
      <c r="DR452" s="64"/>
      <c r="DS452" s="64"/>
      <c r="DT452" s="64"/>
      <c r="DU452" s="64"/>
      <c r="DV452" s="64"/>
      <c r="DW452" s="64"/>
      <c r="DX452" s="64"/>
      <c r="DY452" s="64"/>
      <c r="DZ452" s="64"/>
      <c r="EA452" s="64"/>
      <c r="EB452" s="64"/>
      <c r="EC452" s="64"/>
      <c r="ED452" s="64"/>
      <c r="EE452" s="64"/>
      <c r="EF452" s="64"/>
      <c r="EG452" s="64"/>
      <c r="EH452" s="64"/>
      <c r="EI452" s="64"/>
      <c r="EJ452" s="64"/>
      <c r="EK452" s="64"/>
      <c r="EL452" s="64"/>
      <c r="EM452" s="64"/>
      <c r="EN452" s="64"/>
    </row>
    <row r="453" spans="1:144" s="40" customFormat="1" ht="18" customHeight="1">
      <c r="A453" s="19"/>
      <c r="B453" s="20"/>
      <c r="C453" s="20">
        <v>4019</v>
      </c>
      <c r="D453" s="21" t="s">
        <v>150</v>
      </c>
      <c r="E453" s="21">
        <v>1</v>
      </c>
      <c r="F453" s="21"/>
      <c r="G453" s="21">
        <v>3094</v>
      </c>
      <c r="H453" s="21">
        <v>3094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21">
        <v>3094</v>
      </c>
      <c r="O453" s="21">
        <v>0</v>
      </c>
      <c r="P453" s="21">
        <v>0</v>
      </c>
      <c r="Q453" s="21">
        <v>0</v>
      </c>
      <c r="R453" s="21">
        <v>0</v>
      </c>
      <c r="S453" s="21">
        <v>0</v>
      </c>
      <c r="T453" s="21">
        <v>0</v>
      </c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  <c r="BH453" s="64"/>
      <c r="BI453" s="64"/>
      <c r="BJ453" s="64"/>
      <c r="BK453" s="64"/>
      <c r="BL453" s="64"/>
      <c r="BM453" s="64"/>
      <c r="BN453" s="64"/>
      <c r="BO453" s="64"/>
      <c r="BP453" s="64"/>
      <c r="BQ453" s="64"/>
      <c r="BR453" s="64"/>
      <c r="BS453" s="64"/>
      <c r="BT453" s="64"/>
      <c r="BU453" s="64"/>
      <c r="BV453" s="64"/>
      <c r="BW453" s="64"/>
      <c r="BX453" s="64"/>
      <c r="BY453" s="64"/>
      <c r="BZ453" s="64"/>
      <c r="CA453" s="64"/>
      <c r="CB453" s="64"/>
      <c r="CC453" s="64"/>
      <c r="CD453" s="64"/>
      <c r="CE453" s="64"/>
      <c r="CF453" s="64"/>
      <c r="CG453" s="64"/>
      <c r="CH453" s="64"/>
      <c r="CI453" s="64"/>
      <c r="CJ453" s="64"/>
      <c r="CK453" s="64"/>
      <c r="CL453" s="64"/>
      <c r="CM453" s="64"/>
      <c r="CN453" s="64"/>
      <c r="CO453" s="64"/>
      <c r="CP453" s="64"/>
      <c r="CQ453" s="64"/>
      <c r="CR453" s="64"/>
      <c r="CS453" s="64"/>
      <c r="CT453" s="64"/>
      <c r="CU453" s="64"/>
      <c r="CV453" s="64"/>
      <c r="CW453" s="64"/>
      <c r="CX453" s="64"/>
      <c r="CY453" s="64"/>
      <c r="CZ453" s="64"/>
      <c r="DA453" s="64"/>
      <c r="DB453" s="64"/>
      <c r="DC453" s="64"/>
      <c r="DD453" s="64"/>
      <c r="DE453" s="64"/>
      <c r="DF453" s="64"/>
      <c r="DG453" s="64"/>
      <c r="DH453" s="64"/>
      <c r="DI453" s="64"/>
      <c r="DJ453" s="64"/>
      <c r="DK453" s="64"/>
      <c r="DL453" s="64"/>
      <c r="DM453" s="64"/>
      <c r="DN453" s="64"/>
      <c r="DO453" s="64"/>
      <c r="DP453" s="64"/>
      <c r="DQ453" s="64"/>
      <c r="DR453" s="64"/>
      <c r="DS453" s="64"/>
      <c r="DT453" s="64"/>
      <c r="DU453" s="64"/>
      <c r="DV453" s="64"/>
      <c r="DW453" s="64"/>
      <c r="DX453" s="64"/>
      <c r="DY453" s="64"/>
      <c r="DZ453" s="64"/>
      <c r="EA453" s="64"/>
      <c r="EB453" s="64"/>
      <c r="EC453" s="64"/>
      <c r="ED453" s="64"/>
      <c r="EE453" s="64"/>
      <c r="EF453" s="64"/>
      <c r="EG453" s="64"/>
      <c r="EH453" s="64"/>
      <c r="EI453" s="64"/>
      <c r="EJ453" s="64"/>
      <c r="EK453" s="64"/>
      <c r="EL453" s="64"/>
      <c r="EM453" s="64"/>
      <c r="EN453" s="64"/>
    </row>
    <row r="454" spans="1:144" s="40" customFormat="1" ht="18" customHeight="1" hidden="1">
      <c r="A454" s="19"/>
      <c r="B454" s="20"/>
      <c r="C454" s="20">
        <v>4117</v>
      </c>
      <c r="D454" s="21" t="s">
        <v>119</v>
      </c>
      <c r="E454" s="21"/>
      <c r="F454" s="21"/>
      <c r="G454" s="21">
        <v>7160</v>
      </c>
      <c r="H454" s="21">
        <v>7160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7160</v>
      </c>
      <c r="O454" s="21">
        <v>0</v>
      </c>
      <c r="P454" s="21">
        <v>0</v>
      </c>
      <c r="Q454" s="21">
        <v>0</v>
      </c>
      <c r="R454" s="21">
        <v>0</v>
      </c>
      <c r="S454" s="21">
        <v>0</v>
      </c>
      <c r="T454" s="21">
        <v>0</v>
      </c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  <c r="BM454" s="64"/>
      <c r="BN454" s="64"/>
      <c r="BO454" s="64"/>
      <c r="BP454" s="64"/>
      <c r="BQ454" s="64"/>
      <c r="BR454" s="64"/>
      <c r="BS454" s="64"/>
      <c r="BT454" s="64"/>
      <c r="BU454" s="64"/>
      <c r="BV454" s="64"/>
      <c r="BW454" s="64"/>
      <c r="BX454" s="64"/>
      <c r="BY454" s="64"/>
      <c r="BZ454" s="64"/>
      <c r="CA454" s="64"/>
      <c r="CB454" s="64"/>
      <c r="CC454" s="64"/>
      <c r="CD454" s="64"/>
      <c r="CE454" s="64"/>
      <c r="CF454" s="64"/>
      <c r="CG454" s="64"/>
      <c r="CH454" s="64"/>
      <c r="CI454" s="64"/>
      <c r="CJ454" s="64"/>
      <c r="CK454" s="64"/>
      <c r="CL454" s="64"/>
      <c r="CM454" s="64"/>
      <c r="CN454" s="64"/>
      <c r="CO454" s="64"/>
      <c r="CP454" s="64"/>
      <c r="CQ454" s="64"/>
      <c r="CR454" s="64"/>
      <c r="CS454" s="64"/>
      <c r="CT454" s="64"/>
      <c r="CU454" s="64"/>
      <c r="CV454" s="64"/>
      <c r="CW454" s="64"/>
      <c r="CX454" s="64"/>
      <c r="CY454" s="64"/>
      <c r="CZ454" s="64"/>
      <c r="DA454" s="64"/>
      <c r="DB454" s="64"/>
      <c r="DC454" s="64"/>
      <c r="DD454" s="64"/>
      <c r="DE454" s="64"/>
      <c r="DF454" s="64"/>
      <c r="DG454" s="64"/>
      <c r="DH454" s="64"/>
      <c r="DI454" s="64"/>
      <c r="DJ454" s="64"/>
      <c r="DK454" s="64"/>
      <c r="DL454" s="64"/>
      <c r="DM454" s="64"/>
      <c r="DN454" s="64"/>
      <c r="DO454" s="64"/>
      <c r="DP454" s="64"/>
      <c r="DQ454" s="64"/>
      <c r="DR454" s="64"/>
      <c r="DS454" s="64"/>
      <c r="DT454" s="64"/>
      <c r="DU454" s="64"/>
      <c r="DV454" s="64"/>
      <c r="DW454" s="64"/>
      <c r="DX454" s="64"/>
      <c r="DY454" s="64"/>
      <c r="DZ454" s="64"/>
      <c r="EA454" s="64"/>
      <c r="EB454" s="64"/>
      <c r="EC454" s="64"/>
      <c r="ED454" s="64"/>
      <c r="EE454" s="64"/>
      <c r="EF454" s="64"/>
      <c r="EG454" s="64"/>
      <c r="EH454" s="64"/>
      <c r="EI454" s="64"/>
      <c r="EJ454" s="64"/>
      <c r="EK454" s="64"/>
      <c r="EL454" s="64"/>
      <c r="EM454" s="64"/>
      <c r="EN454" s="64"/>
    </row>
    <row r="455" spans="1:144" s="40" customFormat="1" ht="18" customHeight="1" hidden="1">
      <c r="A455" s="19"/>
      <c r="B455" s="20"/>
      <c r="C455" s="20">
        <v>4119</v>
      </c>
      <c r="D455" s="21" t="s">
        <v>119</v>
      </c>
      <c r="E455" s="21"/>
      <c r="F455" s="21"/>
      <c r="G455" s="7">
        <v>521</v>
      </c>
      <c r="H455" s="7">
        <v>521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521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64"/>
      <c r="AX455" s="64"/>
      <c r="AY455" s="64"/>
      <c r="AZ455" s="64"/>
      <c r="BA455" s="64"/>
      <c r="BB455" s="64"/>
      <c r="BC455" s="64"/>
      <c r="BD455" s="64"/>
      <c r="BE455" s="64"/>
      <c r="BF455" s="64"/>
      <c r="BG455" s="64"/>
      <c r="BH455" s="64"/>
      <c r="BI455" s="64"/>
      <c r="BJ455" s="64"/>
      <c r="BK455" s="64"/>
      <c r="BL455" s="64"/>
      <c r="BM455" s="64"/>
      <c r="BN455" s="64"/>
      <c r="BO455" s="64"/>
      <c r="BP455" s="64"/>
      <c r="BQ455" s="64"/>
      <c r="BR455" s="64"/>
      <c r="BS455" s="64"/>
      <c r="BT455" s="64"/>
      <c r="BU455" s="64"/>
      <c r="BV455" s="64"/>
      <c r="BW455" s="64"/>
      <c r="BX455" s="64"/>
      <c r="BY455" s="64"/>
      <c r="BZ455" s="64"/>
      <c r="CA455" s="64"/>
      <c r="CB455" s="64"/>
      <c r="CC455" s="64"/>
      <c r="CD455" s="64"/>
      <c r="CE455" s="64"/>
      <c r="CF455" s="64"/>
      <c r="CG455" s="64"/>
      <c r="CH455" s="64"/>
      <c r="CI455" s="64"/>
      <c r="CJ455" s="64"/>
      <c r="CK455" s="64"/>
      <c r="CL455" s="64"/>
      <c r="CM455" s="64"/>
      <c r="CN455" s="64"/>
      <c r="CO455" s="64"/>
      <c r="CP455" s="64"/>
      <c r="CQ455" s="64"/>
      <c r="CR455" s="64"/>
      <c r="CS455" s="64"/>
      <c r="CT455" s="64"/>
      <c r="CU455" s="64"/>
      <c r="CV455" s="64"/>
      <c r="CW455" s="64"/>
      <c r="CX455" s="64"/>
      <c r="CY455" s="64"/>
      <c r="CZ455" s="64"/>
      <c r="DA455" s="64"/>
      <c r="DB455" s="64"/>
      <c r="DC455" s="64"/>
      <c r="DD455" s="64"/>
      <c r="DE455" s="64"/>
      <c r="DF455" s="64"/>
      <c r="DG455" s="64"/>
      <c r="DH455" s="64"/>
      <c r="DI455" s="64"/>
      <c r="DJ455" s="64"/>
      <c r="DK455" s="64"/>
      <c r="DL455" s="64"/>
      <c r="DM455" s="64"/>
      <c r="DN455" s="64"/>
      <c r="DO455" s="64"/>
      <c r="DP455" s="64"/>
      <c r="DQ455" s="64"/>
      <c r="DR455" s="64"/>
      <c r="DS455" s="64"/>
      <c r="DT455" s="64"/>
      <c r="DU455" s="64"/>
      <c r="DV455" s="64"/>
      <c r="DW455" s="64"/>
      <c r="DX455" s="64"/>
      <c r="DY455" s="64"/>
      <c r="DZ455" s="64"/>
      <c r="EA455" s="64"/>
      <c r="EB455" s="64"/>
      <c r="EC455" s="64"/>
      <c r="ED455" s="64"/>
      <c r="EE455" s="64"/>
      <c r="EF455" s="64"/>
      <c r="EG455" s="64"/>
      <c r="EH455" s="64"/>
      <c r="EI455" s="64"/>
      <c r="EJ455" s="64"/>
      <c r="EK455" s="64"/>
      <c r="EL455" s="64"/>
      <c r="EM455" s="64"/>
      <c r="EN455" s="64"/>
    </row>
    <row r="456" spans="1:144" s="40" customFormat="1" ht="18" customHeight="1" hidden="1">
      <c r="A456" s="19"/>
      <c r="B456" s="20"/>
      <c r="C456" s="20">
        <v>4127</v>
      </c>
      <c r="D456" s="21" t="s">
        <v>152</v>
      </c>
      <c r="E456" s="21"/>
      <c r="F456" s="21"/>
      <c r="G456" s="7">
        <v>1149</v>
      </c>
      <c r="H456" s="7">
        <v>1149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1149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  <c r="AW456" s="64"/>
      <c r="AX456" s="64"/>
      <c r="AY456" s="64"/>
      <c r="AZ456" s="64"/>
      <c r="BA456" s="64"/>
      <c r="BB456" s="64"/>
      <c r="BC456" s="64"/>
      <c r="BD456" s="64"/>
      <c r="BE456" s="64"/>
      <c r="BF456" s="64"/>
      <c r="BG456" s="64"/>
      <c r="BH456" s="64"/>
      <c r="BI456" s="64"/>
      <c r="BJ456" s="64"/>
      <c r="BK456" s="64"/>
      <c r="BL456" s="64"/>
      <c r="BM456" s="64"/>
      <c r="BN456" s="64"/>
      <c r="BO456" s="64"/>
      <c r="BP456" s="64"/>
      <c r="BQ456" s="64"/>
      <c r="BR456" s="64"/>
      <c r="BS456" s="64"/>
      <c r="BT456" s="64"/>
      <c r="BU456" s="64"/>
      <c r="BV456" s="64"/>
      <c r="BW456" s="64"/>
      <c r="BX456" s="64"/>
      <c r="BY456" s="64"/>
      <c r="BZ456" s="64"/>
      <c r="CA456" s="64"/>
      <c r="CB456" s="64"/>
      <c r="CC456" s="64"/>
      <c r="CD456" s="64"/>
      <c r="CE456" s="64"/>
      <c r="CF456" s="64"/>
      <c r="CG456" s="64"/>
      <c r="CH456" s="64"/>
      <c r="CI456" s="64"/>
      <c r="CJ456" s="64"/>
      <c r="CK456" s="64"/>
      <c r="CL456" s="64"/>
      <c r="CM456" s="64"/>
      <c r="CN456" s="64"/>
      <c r="CO456" s="64"/>
      <c r="CP456" s="64"/>
      <c r="CQ456" s="64"/>
      <c r="CR456" s="64"/>
      <c r="CS456" s="64"/>
      <c r="CT456" s="64"/>
      <c r="CU456" s="64"/>
      <c r="CV456" s="64"/>
      <c r="CW456" s="64"/>
      <c r="CX456" s="64"/>
      <c r="CY456" s="64"/>
      <c r="CZ456" s="64"/>
      <c r="DA456" s="64"/>
      <c r="DB456" s="64"/>
      <c r="DC456" s="64"/>
      <c r="DD456" s="64"/>
      <c r="DE456" s="64"/>
      <c r="DF456" s="64"/>
      <c r="DG456" s="64"/>
      <c r="DH456" s="64"/>
      <c r="DI456" s="64"/>
      <c r="DJ456" s="64"/>
      <c r="DK456" s="64"/>
      <c r="DL456" s="64"/>
      <c r="DM456" s="64"/>
      <c r="DN456" s="64"/>
      <c r="DO456" s="64"/>
      <c r="DP456" s="64"/>
      <c r="DQ456" s="64"/>
      <c r="DR456" s="64"/>
      <c r="DS456" s="64"/>
      <c r="DT456" s="64"/>
      <c r="DU456" s="64"/>
      <c r="DV456" s="64"/>
      <c r="DW456" s="64"/>
      <c r="DX456" s="64"/>
      <c r="DY456" s="64"/>
      <c r="DZ456" s="64"/>
      <c r="EA456" s="64"/>
      <c r="EB456" s="64"/>
      <c r="EC456" s="64"/>
      <c r="ED456" s="64"/>
      <c r="EE456" s="64"/>
      <c r="EF456" s="64"/>
      <c r="EG456" s="64"/>
      <c r="EH456" s="64"/>
      <c r="EI456" s="64"/>
      <c r="EJ456" s="64"/>
      <c r="EK456" s="64"/>
      <c r="EL456" s="64"/>
      <c r="EM456" s="64"/>
      <c r="EN456" s="64"/>
    </row>
    <row r="457" spans="1:144" s="40" customFormat="1" ht="18" customHeight="1" hidden="1">
      <c r="A457" s="19"/>
      <c r="B457" s="20"/>
      <c r="C457" s="20">
        <v>4129</v>
      </c>
      <c r="D457" s="21" t="s">
        <v>152</v>
      </c>
      <c r="E457" s="21"/>
      <c r="F457" s="21"/>
      <c r="G457" s="7">
        <v>87</v>
      </c>
      <c r="H457" s="7">
        <v>87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87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  <c r="AW457" s="64"/>
      <c r="AX457" s="64"/>
      <c r="AY457" s="64"/>
      <c r="AZ457" s="64"/>
      <c r="BA457" s="64"/>
      <c r="BB457" s="64"/>
      <c r="BC457" s="64"/>
      <c r="BD457" s="64"/>
      <c r="BE457" s="64"/>
      <c r="BF457" s="64"/>
      <c r="BG457" s="64"/>
      <c r="BH457" s="64"/>
      <c r="BI457" s="64"/>
      <c r="BJ457" s="64"/>
      <c r="BK457" s="64"/>
      <c r="BL457" s="64"/>
      <c r="BM457" s="64"/>
      <c r="BN457" s="64"/>
      <c r="BO457" s="64"/>
      <c r="BP457" s="64"/>
      <c r="BQ457" s="64"/>
      <c r="BR457" s="64"/>
      <c r="BS457" s="64"/>
      <c r="BT457" s="64"/>
      <c r="BU457" s="64"/>
      <c r="BV457" s="64"/>
      <c r="BW457" s="64"/>
      <c r="BX457" s="64"/>
      <c r="BY457" s="64"/>
      <c r="BZ457" s="64"/>
      <c r="CA457" s="64"/>
      <c r="CB457" s="64"/>
      <c r="CC457" s="64"/>
      <c r="CD457" s="64"/>
      <c r="CE457" s="64"/>
      <c r="CF457" s="64"/>
      <c r="CG457" s="64"/>
      <c r="CH457" s="64"/>
      <c r="CI457" s="64"/>
      <c r="CJ457" s="64"/>
      <c r="CK457" s="64"/>
      <c r="CL457" s="64"/>
      <c r="CM457" s="64"/>
      <c r="CN457" s="64"/>
      <c r="CO457" s="64"/>
      <c r="CP457" s="64"/>
      <c r="CQ457" s="64"/>
      <c r="CR457" s="64"/>
      <c r="CS457" s="64"/>
      <c r="CT457" s="64"/>
      <c r="CU457" s="64"/>
      <c r="CV457" s="64"/>
      <c r="CW457" s="64"/>
      <c r="CX457" s="64"/>
      <c r="CY457" s="64"/>
      <c r="CZ457" s="64"/>
      <c r="DA457" s="64"/>
      <c r="DB457" s="64"/>
      <c r="DC457" s="64"/>
      <c r="DD457" s="64"/>
      <c r="DE457" s="64"/>
      <c r="DF457" s="64"/>
      <c r="DG457" s="64"/>
      <c r="DH457" s="64"/>
      <c r="DI457" s="64"/>
      <c r="DJ457" s="64"/>
      <c r="DK457" s="64"/>
      <c r="DL457" s="64"/>
      <c r="DM457" s="64"/>
      <c r="DN457" s="64"/>
      <c r="DO457" s="64"/>
      <c r="DP457" s="64"/>
      <c r="DQ457" s="64"/>
      <c r="DR457" s="64"/>
      <c r="DS457" s="64"/>
      <c r="DT457" s="64"/>
      <c r="DU457" s="64"/>
      <c r="DV457" s="64"/>
      <c r="DW457" s="64"/>
      <c r="DX457" s="64"/>
      <c r="DY457" s="64"/>
      <c r="DZ457" s="64"/>
      <c r="EA457" s="64"/>
      <c r="EB457" s="64"/>
      <c r="EC457" s="64"/>
      <c r="ED457" s="64"/>
      <c r="EE457" s="64"/>
      <c r="EF457" s="64"/>
      <c r="EG457" s="64"/>
      <c r="EH457" s="64"/>
      <c r="EI457" s="64"/>
      <c r="EJ457" s="64"/>
      <c r="EK457" s="64"/>
      <c r="EL457" s="64"/>
      <c r="EM457" s="64"/>
      <c r="EN457" s="64"/>
    </row>
    <row r="458" spans="1:144" s="40" customFormat="1" ht="18" customHeight="1" hidden="1">
      <c r="A458" s="19"/>
      <c r="B458" s="20"/>
      <c r="C458" s="20">
        <v>4170</v>
      </c>
      <c r="D458" s="21" t="s">
        <v>120</v>
      </c>
      <c r="E458" s="21"/>
      <c r="F458" s="21"/>
      <c r="G458" s="7">
        <v>10</v>
      </c>
      <c r="H458" s="7">
        <v>10</v>
      </c>
      <c r="I458" s="7">
        <v>10</v>
      </c>
      <c r="J458" s="7">
        <v>10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64"/>
      <c r="AX458" s="64"/>
      <c r="AY458" s="64"/>
      <c r="AZ458" s="64"/>
      <c r="BA458" s="64"/>
      <c r="BB458" s="64"/>
      <c r="BC458" s="64"/>
      <c r="BD458" s="64"/>
      <c r="BE458" s="64"/>
      <c r="BF458" s="64"/>
      <c r="BG458" s="64"/>
      <c r="BH458" s="64"/>
      <c r="BI458" s="64"/>
      <c r="BJ458" s="64"/>
      <c r="BK458" s="64"/>
      <c r="BL458" s="64"/>
      <c r="BM458" s="64"/>
      <c r="BN458" s="64"/>
      <c r="BO458" s="64"/>
      <c r="BP458" s="64"/>
      <c r="BQ458" s="64"/>
      <c r="BR458" s="64"/>
      <c r="BS458" s="64"/>
      <c r="BT458" s="64"/>
      <c r="BU458" s="64"/>
      <c r="BV458" s="64"/>
      <c r="BW458" s="64"/>
      <c r="BX458" s="64"/>
      <c r="BY458" s="64"/>
      <c r="BZ458" s="64"/>
      <c r="CA458" s="64"/>
      <c r="CB458" s="64"/>
      <c r="CC458" s="64"/>
      <c r="CD458" s="64"/>
      <c r="CE458" s="64"/>
      <c r="CF458" s="64"/>
      <c r="CG458" s="64"/>
      <c r="CH458" s="64"/>
      <c r="CI458" s="64"/>
      <c r="CJ458" s="64"/>
      <c r="CK458" s="64"/>
      <c r="CL458" s="64"/>
      <c r="CM458" s="64"/>
      <c r="CN458" s="64"/>
      <c r="CO458" s="64"/>
      <c r="CP458" s="64"/>
      <c r="CQ458" s="64"/>
      <c r="CR458" s="64"/>
      <c r="CS458" s="64"/>
      <c r="CT458" s="64"/>
      <c r="CU458" s="64"/>
      <c r="CV458" s="64"/>
      <c r="CW458" s="64"/>
      <c r="CX458" s="64"/>
      <c r="CY458" s="64"/>
      <c r="CZ458" s="64"/>
      <c r="DA458" s="64"/>
      <c r="DB458" s="64"/>
      <c r="DC458" s="64"/>
      <c r="DD458" s="64"/>
      <c r="DE458" s="64"/>
      <c r="DF458" s="64"/>
      <c r="DG458" s="64"/>
      <c r="DH458" s="64"/>
      <c r="DI458" s="64"/>
      <c r="DJ458" s="64"/>
      <c r="DK458" s="64"/>
      <c r="DL458" s="64"/>
      <c r="DM458" s="64"/>
      <c r="DN458" s="64"/>
      <c r="DO458" s="64"/>
      <c r="DP458" s="64"/>
      <c r="DQ458" s="64"/>
      <c r="DR458" s="64"/>
      <c r="DS458" s="64"/>
      <c r="DT458" s="64"/>
      <c r="DU458" s="64"/>
      <c r="DV458" s="64"/>
      <c r="DW458" s="64"/>
      <c r="DX458" s="64"/>
      <c r="DY458" s="64"/>
      <c r="DZ458" s="64"/>
      <c r="EA458" s="64"/>
      <c r="EB458" s="64"/>
      <c r="EC458" s="64"/>
      <c r="ED458" s="64"/>
      <c r="EE458" s="64"/>
      <c r="EF458" s="64"/>
      <c r="EG458" s="64"/>
      <c r="EH458" s="64"/>
      <c r="EI458" s="64"/>
      <c r="EJ458" s="64"/>
      <c r="EK458" s="64"/>
      <c r="EL458" s="64"/>
      <c r="EM458" s="64"/>
      <c r="EN458" s="64"/>
    </row>
    <row r="459" spans="1:144" s="40" customFormat="1" ht="18" customHeight="1" hidden="1">
      <c r="A459" s="19"/>
      <c r="B459" s="20"/>
      <c r="C459" s="20">
        <v>4177</v>
      </c>
      <c r="D459" s="21" t="s">
        <v>120</v>
      </c>
      <c r="E459" s="21"/>
      <c r="F459" s="21"/>
      <c r="G459" s="7">
        <v>16324</v>
      </c>
      <c r="H459" s="7">
        <v>16324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16324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  <c r="BN459" s="64"/>
      <c r="BO459" s="64"/>
      <c r="BP459" s="64"/>
      <c r="BQ459" s="64"/>
      <c r="BR459" s="64"/>
      <c r="BS459" s="64"/>
      <c r="BT459" s="64"/>
      <c r="BU459" s="64"/>
      <c r="BV459" s="64"/>
      <c r="BW459" s="64"/>
      <c r="BX459" s="64"/>
      <c r="BY459" s="64"/>
      <c r="BZ459" s="64"/>
      <c r="CA459" s="64"/>
      <c r="CB459" s="64"/>
      <c r="CC459" s="64"/>
      <c r="CD459" s="64"/>
      <c r="CE459" s="64"/>
      <c r="CF459" s="64"/>
      <c r="CG459" s="64"/>
      <c r="CH459" s="64"/>
      <c r="CI459" s="64"/>
      <c r="CJ459" s="64"/>
      <c r="CK459" s="64"/>
      <c r="CL459" s="64"/>
      <c r="CM459" s="64"/>
      <c r="CN459" s="64"/>
      <c r="CO459" s="64"/>
      <c r="CP459" s="64"/>
      <c r="CQ459" s="64"/>
      <c r="CR459" s="64"/>
      <c r="CS459" s="64"/>
      <c r="CT459" s="64"/>
      <c r="CU459" s="64"/>
      <c r="CV459" s="64"/>
      <c r="CW459" s="64"/>
      <c r="CX459" s="64"/>
      <c r="CY459" s="64"/>
      <c r="CZ459" s="64"/>
      <c r="DA459" s="64"/>
      <c r="DB459" s="64"/>
      <c r="DC459" s="64"/>
      <c r="DD459" s="64"/>
      <c r="DE459" s="64"/>
      <c r="DF459" s="64"/>
      <c r="DG459" s="64"/>
      <c r="DH459" s="64"/>
      <c r="DI459" s="64"/>
      <c r="DJ459" s="64"/>
      <c r="DK459" s="64"/>
      <c r="DL459" s="64"/>
      <c r="DM459" s="64"/>
      <c r="DN459" s="64"/>
      <c r="DO459" s="64"/>
      <c r="DP459" s="64"/>
      <c r="DQ459" s="64"/>
      <c r="DR459" s="64"/>
      <c r="DS459" s="64"/>
      <c r="DT459" s="64"/>
      <c r="DU459" s="64"/>
      <c r="DV459" s="64"/>
      <c r="DW459" s="64"/>
      <c r="DX459" s="64"/>
      <c r="DY459" s="64"/>
      <c r="DZ459" s="64"/>
      <c r="EA459" s="64"/>
      <c r="EB459" s="64"/>
      <c r="EC459" s="64"/>
      <c r="ED459" s="64"/>
      <c r="EE459" s="64"/>
      <c r="EF459" s="64"/>
      <c r="EG459" s="64"/>
      <c r="EH459" s="64"/>
      <c r="EI459" s="64"/>
      <c r="EJ459" s="64"/>
      <c r="EK459" s="64"/>
      <c r="EL459" s="64"/>
      <c r="EM459" s="64"/>
      <c r="EN459" s="64"/>
    </row>
    <row r="460" spans="1:144" s="40" customFormat="1" ht="18" customHeight="1" hidden="1">
      <c r="A460" s="19"/>
      <c r="B460" s="20"/>
      <c r="C460" s="20">
        <v>4179</v>
      </c>
      <c r="D460" s="21" t="s">
        <v>120</v>
      </c>
      <c r="E460" s="21"/>
      <c r="F460" s="21"/>
      <c r="G460" s="7">
        <v>2411</v>
      </c>
      <c r="H460" s="7">
        <v>2411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2411</v>
      </c>
      <c r="O460" s="7">
        <v>0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  <c r="BC460" s="64"/>
      <c r="BD460" s="64"/>
      <c r="BE460" s="64"/>
      <c r="BF460" s="64"/>
      <c r="BG460" s="64"/>
      <c r="BH460" s="64"/>
      <c r="BI460" s="64"/>
      <c r="BJ460" s="64"/>
      <c r="BK460" s="64"/>
      <c r="BL460" s="64"/>
      <c r="BM460" s="64"/>
      <c r="BN460" s="64"/>
      <c r="BO460" s="64"/>
      <c r="BP460" s="64"/>
      <c r="BQ460" s="64"/>
      <c r="BR460" s="64"/>
      <c r="BS460" s="64"/>
      <c r="BT460" s="64"/>
      <c r="BU460" s="64"/>
      <c r="BV460" s="64"/>
      <c r="BW460" s="64"/>
      <c r="BX460" s="64"/>
      <c r="BY460" s="64"/>
      <c r="BZ460" s="64"/>
      <c r="CA460" s="64"/>
      <c r="CB460" s="64"/>
      <c r="CC460" s="64"/>
      <c r="CD460" s="64"/>
      <c r="CE460" s="64"/>
      <c r="CF460" s="64"/>
      <c r="CG460" s="64"/>
      <c r="CH460" s="64"/>
      <c r="CI460" s="64"/>
      <c r="CJ460" s="64"/>
      <c r="CK460" s="64"/>
      <c r="CL460" s="64"/>
      <c r="CM460" s="64"/>
      <c r="CN460" s="64"/>
      <c r="CO460" s="64"/>
      <c r="CP460" s="64"/>
      <c r="CQ460" s="64"/>
      <c r="CR460" s="64"/>
      <c r="CS460" s="64"/>
      <c r="CT460" s="64"/>
      <c r="CU460" s="64"/>
      <c r="CV460" s="64"/>
      <c r="CW460" s="64"/>
      <c r="CX460" s="64"/>
      <c r="CY460" s="64"/>
      <c r="CZ460" s="64"/>
      <c r="DA460" s="64"/>
      <c r="DB460" s="64"/>
      <c r="DC460" s="64"/>
      <c r="DD460" s="64"/>
      <c r="DE460" s="64"/>
      <c r="DF460" s="64"/>
      <c r="DG460" s="64"/>
      <c r="DH460" s="64"/>
      <c r="DI460" s="64"/>
      <c r="DJ460" s="64"/>
      <c r="DK460" s="64"/>
      <c r="DL460" s="64"/>
      <c r="DM460" s="64"/>
      <c r="DN460" s="64"/>
      <c r="DO460" s="64"/>
      <c r="DP460" s="64"/>
      <c r="DQ460" s="64"/>
      <c r="DR460" s="64"/>
      <c r="DS460" s="64"/>
      <c r="DT460" s="64"/>
      <c r="DU460" s="64"/>
      <c r="DV460" s="64"/>
      <c r="DW460" s="64"/>
      <c r="DX460" s="64"/>
      <c r="DY460" s="64"/>
      <c r="DZ460" s="64"/>
      <c r="EA460" s="64"/>
      <c r="EB460" s="64"/>
      <c r="EC460" s="64"/>
      <c r="ED460" s="64"/>
      <c r="EE460" s="64"/>
      <c r="EF460" s="64"/>
      <c r="EG460" s="64"/>
      <c r="EH460" s="64"/>
      <c r="EI460" s="64"/>
      <c r="EJ460" s="64"/>
      <c r="EK460" s="64"/>
      <c r="EL460" s="64"/>
      <c r="EM460" s="64"/>
      <c r="EN460" s="64"/>
    </row>
    <row r="461" spans="1:144" s="40" customFormat="1" ht="18" customHeight="1" hidden="1">
      <c r="A461" s="19"/>
      <c r="B461" s="20"/>
      <c r="C461" s="20">
        <v>4217</v>
      </c>
      <c r="D461" s="21" t="s">
        <v>121</v>
      </c>
      <c r="E461" s="21"/>
      <c r="F461" s="21"/>
      <c r="G461" s="7">
        <v>26131</v>
      </c>
      <c r="H461" s="7">
        <v>26131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26131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  <c r="AW461" s="64"/>
      <c r="AX461" s="64"/>
      <c r="AY461" s="64"/>
      <c r="AZ461" s="64"/>
      <c r="BA461" s="64"/>
      <c r="BB461" s="64"/>
      <c r="BC461" s="64"/>
      <c r="BD461" s="64"/>
      <c r="BE461" s="64"/>
      <c r="BF461" s="64"/>
      <c r="BG461" s="64"/>
      <c r="BH461" s="64"/>
      <c r="BI461" s="64"/>
      <c r="BJ461" s="64"/>
      <c r="BK461" s="64"/>
      <c r="BL461" s="64"/>
      <c r="BM461" s="64"/>
      <c r="BN461" s="64"/>
      <c r="BO461" s="64"/>
      <c r="BP461" s="64"/>
      <c r="BQ461" s="64"/>
      <c r="BR461" s="64"/>
      <c r="BS461" s="64"/>
      <c r="BT461" s="64"/>
      <c r="BU461" s="64"/>
      <c r="BV461" s="64"/>
      <c r="BW461" s="64"/>
      <c r="BX461" s="64"/>
      <c r="BY461" s="64"/>
      <c r="BZ461" s="64"/>
      <c r="CA461" s="64"/>
      <c r="CB461" s="64"/>
      <c r="CC461" s="64"/>
      <c r="CD461" s="64"/>
      <c r="CE461" s="64"/>
      <c r="CF461" s="64"/>
      <c r="CG461" s="64"/>
      <c r="CH461" s="64"/>
      <c r="CI461" s="64"/>
      <c r="CJ461" s="64"/>
      <c r="CK461" s="64"/>
      <c r="CL461" s="64"/>
      <c r="CM461" s="64"/>
      <c r="CN461" s="64"/>
      <c r="CO461" s="64"/>
      <c r="CP461" s="64"/>
      <c r="CQ461" s="64"/>
      <c r="CR461" s="64"/>
      <c r="CS461" s="64"/>
      <c r="CT461" s="64"/>
      <c r="CU461" s="64"/>
      <c r="CV461" s="64"/>
      <c r="CW461" s="64"/>
      <c r="CX461" s="64"/>
      <c r="CY461" s="64"/>
      <c r="CZ461" s="64"/>
      <c r="DA461" s="64"/>
      <c r="DB461" s="64"/>
      <c r="DC461" s="64"/>
      <c r="DD461" s="64"/>
      <c r="DE461" s="64"/>
      <c r="DF461" s="64"/>
      <c r="DG461" s="64"/>
      <c r="DH461" s="64"/>
      <c r="DI461" s="64"/>
      <c r="DJ461" s="64"/>
      <c r="DK461" s="64"/>
      <c r="DL461" s="64"/>
      <c r="DM461" s="64"/>
      <c r="DN461" s="64"/>
      <c r="DO461" s="64"/>
      <c r="DP461" s="64"/>
      <c r="DQ461" s="64"/>
      <c r="DR461" s="64"/>
      <c r="DS461" s="64"/>
      <c r="DT461" s="64"/>
      <c r="DU461" s="64"/>
      <c r="DV461" s="64"/>
      <c r="DW461" s="64"/>
      <c r="DX461" s="64"/>
      <c r="DY461" s="64"/>
      <c r="DZ461" s="64"/>
      <c r="EA461" s="64"/>
      <c r="EB461" s="64"/>
      <c r="EC461" s="64"/>
      <c r="ED461" s="64"/>
      <c r="EE461" s="64"/>
      <c r="EF461" s="64"/>
      <c r="EG461" s="64"/>
      <c r="EH461" s="64"/>
      <c r="EI461" s="64"/>
      <c r="EJ461" s="64"/>
      <c r="EK461" s="64"/>
      <c r="EL461" s="64"/>
      <c r="EM461" s="64"/>
      <c r="EN461" s="64"/>
    </row>
    <row r="462" spans="1:144" s="40" customFormat="1" ht="18" customHeight="1" hidden="1">
      <c r="A462" s="19"/>
      <c r="B462" s="20"/>
      <c r="C462" s="20">
        <v>4219</v>
      </c>
      <c r="D462" s="21" t="s">
        <v>121</v>
      </c>
      <c r="E462" s="21"/>
      <c r="F462" s="21"/>
      <c r="G462" s="7">
        <v>2853</v>
      </c>
      <c r="H462" s="7">
        <v>2853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2853</v>
      </c>
      <c r="O462" s="7">
        <v>0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  <c r="BM462" s="64"/>
      <c r="BN462" s="64"/>
      <c r="BO462" s="64"/>
      <c r="BP462" s="64"/>
      <c r="BQ462" s="64"/>
      <c r="BR462" s="64"/>
      <c r="BS462" s="64"/>
      <c r="BT462" s="64"/>
      <c r="BU462" s="64"/>
      <c r="BV462" s="64"/>
      <c r="BW462" s="64"/>
      <c r="BX462" s="64"/>
      <c r="BY462" s="64"/>
      <c r="BZ462" s="64"/>
      <c r="CA462" s="64"/>
      <c r="CB462" s="64"/>
      <c r="CC462" s="64"/>
      <c r="CD462" s="64"/>
      <c r="CE462" s="64"/>
      <c r="CF462" s="64"/>
      <c r="CG462" s="64"/>
      <c r="CH462" s="64"/>
      <c r="CI462" s="64"/>
      <c r="CJ462" s="64"/>
      <c r="CK462" s="64"/>
      <c r="CL462" s="64"/>
      <c r="CM462" s="64"/>
      <c r="CN462" s="64"/>
      <c r="CO462" s="64"/>
      <c r="CP462" s="64"/>
      <c r="CQ462" s="64"/>
      <c r="CR462" s="64"/>
      <c r="CS462" s="64"/>
      <c r="CT462" s="64"/>
      <c r="CU462" s="64"/>
      <c r="CV462" s="64"/>
      <c r="CW462" s="64"/>
      <c r="CX462" s="64"/>
      <c r="CY462" s="64"/>
      <c r="CZ462" s="64"/>
      <c r="DA462" s="64"/>
      <c r="DB462" s="64"/>
      <c r="DC462" s="64"/>
      <c r="DD462" s="64"/>
      <c r="DE462" s="64"/>
      <c r="DF462" s="64"/>
      <c r="DG462" s="64"/>
      <c r="DH462" s="64"/>
      <c r="DI462" s="64"/>
      <c r="DJ462" s="64"/>
      <c r="DK462" s="64"/>
      <c r="DL462" s="64"/>
      <c r="DM462" s="64"/>
      <c r="DN462" s="64"/>
      <c r="DO462" s="64"/>
      <c r="DP462" s="64"/>
      <c r="DQ462" s="64"/>
      <c r="DR462" s="64"/>
      <c r="DS462" s="64"/>
      <c r="DT462" s="64"/>
      <c r="DU462" s="64"/>
      <c r="DV462" s="64"/>
      <c r="DW462" s="64"/>
      <c r="DX462" s="64"/>
      <c r="DY462" s="64"/>
      <c r="DZ462" s="64"/>
      <c r="EA462" s="64"/>
      <c r="EB462" s="64"/>
      <c r="EC462" s="64"/>
      <c r="ED462" s="64"/>
      <c r="EE462" s="64"/>
      <c r="EF462" s="64"/>
      <c r="EG462" s="64"/>
      <c r="EH462" s="64"/>
      <c r="EI462" s="64"/>
      <c r="EJ462" s="64"/>
      <c r="EK462" s="64"/>
      <c r="EL462" s="64"/>
      <c r="EM462" s="64"/>
      <c r="EN462" s="64"/>
    </row>
    <row r="463" spans="1:144" s="40" customFormat="1" ht="18" customHeight="1" hidden="1">
      <c r="A463" s="19"/>
      <c r="B463" s="20"/>
      <c r="C463" s="20">
        <v>4220</v>
      </c>
      <c r="D463" s="21" t="s">
        <v>193</v>
      </c>
      <c r="E463" s="21"/>
      <c r="F463" s="21"/>
      <c r="G463" s="7">
        <v>3</v>
      </c>
      <c r="H463" s="7">
        <v>3</v>
      </c>
      <c r="I463" s="7">
        <v>3</v>
      </c>
      <c r="J463" s="7">
        <v>0</v>
      </c>
      <c r="K463" s="7">
        <v>3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  <c r="BM463" s="64"/>
      <c r="BN463" s="64"/>
      <c r="BO463" s="64"/>
      <c r="BP463" s="64"/>
      <c r="BQ463" s="64"/>
      <c r="BR463" s="64"/>
      <c r="BS463" s="64"/>
      <c r="BT463" s="64"/>
      <c r="BU463" s="64"/>
      <c r="BV463" s="64"/>
      <c r="BW463" s="64"/>
      <c r="BX463" s="64"/>
      <c r="BY463" s="64"/>
      <c r="BZ463" s="64"/>
      <c r="CA463" s="64"/>
      <c r="CB463" s="64"/>
      <c r="CC463" s="64"/>
      <c r="CD463" s="64"/>
      <c r="CE463" s="64"/>
      <c r="CF463" s="64"/>
      <c r="CG463" s="64"/>
      <c r="CH463" s="64"/>
      <c r="CI463" s="64"/>
      <c r="CJ463" s="64"/>
      <c r="CK463" s="64"/>
      <c r="CL463" s="64"/>
      <c r="CM463" s="64"/>
      <c r="CN463" s="64"/>
      <c r="CO463" s="64"/>
      <c r="CP463" s="64"/>
      <c r="CQ463" s="64"/>
      <c r="CR463" s="64"/>
      <c r="CS463" s="64"/>
      <c r="CT463" s="64"/>
      <c r="CU463" s="64"/>
      <c r="CV463" s="64"/>
      <c r="CW463" s="64"/>
      <c r="CX463" s="64"/>
      <c r="CY463" s="64"/>
      <c r="CZ463" s="64"/>
      <c r="DA463" s="64"/>
      <c r="DB463" s="64"/>
      <c r="DC463" s="64"/>
      <c r="DD463" s="64"/>
      <c r="DE463" s="64"/>
      <c r="DF463" s="64"/>
      <c r="DG463" s="64"/>
      <c r="DH463" s="64"/>
      <c r="DI463" s="64"/>
      <c r="DJ463" s="64"/>
      <c r="DK463" s="64"/>
      <c r="DL463" s="64"/>
      <c r="DM463" s="64"/>
      <c r="DN463" s="64"/>
      <c r="DO463" s="64"/>
      <c r="DP463" s="64"/>
      <c r="DQ463" s="64"/>
      <c r="DR463" s="64"/>
      <c r="DS463" s="64"/>
      <c r="DT463" s="64"/>
      <c r="DU463" s="64"/>
      <c r="DV463" s="64"/>
      <c r="DW463" s="64"/>
      <c r="DX463" s="64"/>
      <c r="DY463" s="64"/>
      <c r="DZ463" s="64"/>
      <c r="EA463" s="64"/>
      <c r="EB463" s="64"/>
      <c r="EC463" s="64"/>
      <c r="ED463" s="64"/>
      <c r="EE463" s="64"/>
      <c r="EF463" s="64"/>
      <c r="EG463" s="64"/>
      <c r="EH463" s="64"/>
      <c r="EI463" s="64"/>
      <c r="EJ463" s="64"/>
      <c r="EK463" s="64"/>
      <c r="EL463" s="64"/>
      <c r="EM463" s="64"/>
      <c r="EN463" s="64"/>
    </row>
    <row r="464" spans="1:144" s="40" customFormat="1" ht="18" customHeight="1" hidden="1">
      <c r="A464" s="19"/>
      <c r="B464" s="20"/>
      <c r="C464" s="20">
        <v>4227</v>
      </c>
      <c r="D464" s="21" t="s">
        <v>193</v>
      </c>
      <c r="E464" s="21"/>
      <c r="F464" s="21"/>
      <c r="G464" s="7">
        <v>4203</v>
      </c>
      <c r="H464" s="7">
        <v>4203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4203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  <c r="AW464" s="64"/>
      <c r="AX464" s="64"/>
      <c r="AY464" s="64"/>
      <c r="AZ464" s="64"/>
      <c r="BA464" s="64"/>
      <c r="BB464" s="64"/>
      <c r="BC464" s="64"/>
      <c r="BD464" s="64"/>
      <c r="BE464" s="64"/>
      <c r="BF464" s="64"/>
      <c r="BG464" s="64"/>
      <c r="BH464" s="64"/>
      <c r="BI464" s="64"/>
      <c r="BJ464" s="64"/>
      <c r="BK464" s="64"/>
      <c r="BL464" s="64"/>
      <c r="BM464" s="64"/>
      <c r="BN464" s="64"/>
      <c r="BO464" s="64"/>
      <c r="BP464" s="64"/>
      <c r="BQ464" s="64"/>
      <c r="BR464" s="64"/>
      <c r="BS464" s="64"/>
      <c r="BT464" s="64"/>
      <c r="BU464" s="64"/>
      <c r="BV464" s="64"/>
      <c r="BW464" s="64"/>
      <c r="BX464" s="64"/>
      <c r="BY464" s="64"/>
      <c r="BZ464" s="64"/>
      <c r="CA464" s="64"/>
      <c r="CB464" s="64"/>
      <c r="CC464" s="64"/>
      <c r="CD464" s="64"/>
      <c r="CE464" s="64"/>
      <c r="CF464" s="64"/>
      <c r="CG464" s="64"/>
      <c r="CH464" s="64"/>
      <c r="CI464" s="64"/>
      <c r="CJ464" s="64"/>
      <c r="CK464" s="64"/>
      <c r="CL464" s="64"/>
      <c r="CM464" s="64"/>
      <c r="CN464" s="64"/>
      <c r="CO464" s="64"/>
      <c r="CP464" s="64"/>
      <c r="CQ464" s="64"/>
      <c r="CR464" s="64"/>
      <c r="CS464" s="64"/>
      <c r="CT464" s="64"/>
      <c r="CU464" s="64"/>
      <c r="CV464" s="64"/>
      <c r="CW464" s="64"/>
      <c r="CX464" s="64"/>
      <c r="CY464" s="64"/>
      <c r="CZ464" s="64"/>
      <c r="DA464" s="64"/>
      <c r="DB464" s="64"/>
      <c r="DC464" s="64"/>
      <c r="DD464" s="64"/>
      <c r="DE464" s="64"/>
      <c r="DF464" s="64"/>
      <c r="DG464" s="64"/>
      <c r="DH464" s="64"/>
      <c r="DI464" s="64"/>
      <c r="DJ464" s="64"/>
      <c r="DK464" s="64"/>
      <c r="DL464" s="64"/>
      <c r="DM464" s="64"/>
      <c r="DN464" s="64"/>
      <c r="DO464" s="64"/>
      <c r="DP464" s="64"/>
      <c r="DQ464" s="64"/>
      <c r="DR464" s="64"/>
      <c r="DS464" s="64"/>
      <c r="DT464" s="64"/>
      <c r="DU464" s="64"/>
      <c r="DV464" s="64"/>
      <c r="DW464" s="64"/>
      <c r="DX464" s="64"/>
      <c r="DY464" s="64"/>
      <c r="DZ464" s="64"/>
      <c r="EA464" s="64"/>
      <c r="EB464" s="64"/>
      <c r="EC464" s="64"/>
      <c r="ED464" s="64"/>
      <c r="EE464" s="64"/>
      <c r="EF464" s="64"/>
      <c r="EG464" s="64"/>
      <c r="EH464" s="64"/>
      <c r="EI464" s="64"/>
      <c r="EJ464" s="64"/>
      <c r="EK464" s="64"/>
      <c r="EL464" s="64"/>
      <c r="EM464" s="64"/>
      <c r="EN464" s="64"/>
    </row>
    <row r="465" spans="1:144" s="40" customFormat="1" ht="18" customHeight="1" hidden="1">
      <c r="A465" s="19"/>
      <c r="B465" s="20"/>
      <c r="C465" s="20">
        <v>4229</v>
      </c>
      <c r="D465" s="21" t="s">
        <v>193</v>
      </c>
      <c r="E465" s="21"/>
      <c r="F465" s="21"/>
      <c r="G465" s="7">
        <v>351</v>
      </c>
      <c r="H465" s="7">
        <v>351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351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  <c r="AW465" s="64"/>
      <c r="AX465" s="64"/>
      <c r="AY465" s="64"/>
      <c r="AZ465" s="64"/>
      <c r="BA465" s="64"/>
      <c r="BB465" s="64"/>
      <c r="BC465" s="64"/>
      <c r="BD465" s="64"/>
      <c r="BE465" s="64"/>
      <c r="BF465" s="64"/>
      <c r="BG465" s="64"/>
      <c r="BH465" s="64"/>
      <c r="BI465" s="64"/>
      <c r="BJ465" s="64"/>
      <c r="BK465" s="64"/>
      <c r="BL465" s="64"/>
      <c r="BM465" s="64"/>
      <c r="BN465" s="64"/>
      <c r="BO465" s="64"/>
      <c r="BP465" s="64"/>
      <c r="BQ465" s="64"/>
      <c r="BR465" s="64"/>
      <c r="BS465" s="64"/>
      <c r="BT465" s="64"/>
      <c r="BU465" s="64"/>
      <c r="BV465" s="64"/>
      <c r="BW465" s="64"/>
      <c r="BX465" s="64"/>
      <c r="BY465" s="64"/>
      <c r="BZ465" s="64"/>
      <c r="CA465" s="64"/>
      <c r="CB465" s="64"/>
      <c r="CC465" s="64"/>
      <c r="CD465" s="64"/>
      <c r="CE465" s="64"/>
      <c r="CF465" s="64"/>
      <c r="CG465" s="64"/>
      <c r="CH465" s="64"/>
      <c r="CI465" s="64"/>
      <c r="CJ465" s="64"/>
      <c r="CK465" s="64"/>
      <c r="CL465" s="64"/>
      <c r="CM465" s="64"/>
      <c r="CN465" s="64"/>
      <c r="CO465" s="64"/>
      <c r="CP465" s="64"/>
      <c r="CQ465" s="64"/>
      <c r="CR465" s="64"/>
      <c r="CS465" s="64"/>
      <c r="CT465" s="64"/>
      <c r="CU465" s="64"/>
      <c r="CV465" s="64"/>
      <c r="CW465" s="64"/>
      <c r="CX465" s="64"/>
      <c r="CY465" s="64"/>
      <c r="CZ465" s="64"/>
      <c r="DA465" s="64"/>
      <c r="DB465" s="64"/>
      <c r="DC465" s="64"/>
      <c r="DD465" s="64"/>
      <c r="DE465" s="64"/>
      <c r="DF465" s="64"/>
      <c r="DG465" s="64"/>
      <c r="DH465" s="64"/>
      <c r="DI465" s="64"/>
      <c r="DJ465" s="64"/>
      <c r="DK465" s="64"/>
      <c r="DL465" s="64"/>
      <c r="DM465" s="64"/>
      <c r="DN465" s="64"/>
      <c r="DO465" s="64"/>
      <c r="DP465" s="64"/>
      <c r="DQ465" s="64"/>
      <c r="DR465" s="64"/>
      <c r="DS465" s="64"/>
      <c r="DT465" s="64"/>
      <c r="DU465" s="64"/>
      <c r="DV465" s="64"/>
      <c r="DW465" s="64"/>
      <c r="DX465" s="64"/>
      <c r="DY465" s="64"/>
      <c r="DZ465" s="64"/>
      <c r="EA465" s="64"/>
      <c r="EB465" s="64"/>
      <c r="EC465" s="64"/>
      <c r="ED465" s="64"/>
      <c r="EE465" s="64"/>
      <c r="EF465" s="64"/>
      <c r="EG465" s="64"/>
      <c r="EH465" s="64"/>
      <c r="EI465" s="64"/>
      <c r="EJ465" s="64"/>
      <c r="EK465" s="64"/>
      <c r="EL465" s="64"/>
      <c r="EM465" s="64"/>
      <c r="EN465" s="64"/>
    </row>
    <row r="466" spans="1:144" s="40" customFormat="1" ht="18" customHeight="1" hidden="1">
      <c r="A466" s="19"/>
      <c r="B466" s="20"/>
      <c r="C466" s="20">
        <v>4287</v>
      </c>
      <c r="D466" s="21" t="s">
        <v>153</v>
      </c>
      <c r="E466" s="21"/>
      <c r="F466" s="21"/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  <c r="BC466" s="64"/>
      <c r="BD466" s="64"/>
      <c r="BE466" s="64"/>
      <c r="BF466" s="64"/>
      <c r="BG466" s="64"/>
      <c r="BH466" s="64"/>
      <c r="BI466" s="64"/>
      <c r="BJ466" s="64"/>
      <c r="BK466" s="64"/>
      <c r="BL466" s="64"/>
      <c r="BM466" s="64"/>
      <c r="BN466" s="64"/>
      <c r="BO466" s="64"/>
      <c r="BP466" s="64"/>
      <c r="BQ466" s="64"/>
      <c r="BR466" s="64"/>
      <c r="BS466" s="64"/>
      <c r="BT466" s="64"/>
      <c r="BU466" s="64"/>
      <c r="BV466" s="64"/>
      <c r="BW466" s="64"/>
      <c r="BX466" s="64"/>
      <c r="BY466" s="64"/>
      <c r="BZ466" s="64"/>
      <c r="CA466" s="64"/>
      <c r="CB466" s="64"/>
      <c r="CC466" s="64"/>
      <c r="CD466" s="64"/>
      <c r="CE466" s="64"/>
      <c r="CF466" s="64"/>
      <c r="CG466" s="64"/>
      <c r="CH466" s="64"/>
      <c r="CI466" s="64"/>
      <c r="CJ466" s="64"/>
      <c r="CK466" s="64"/>
      <c r="CL466" s="64"/>
      <c r="CM466" s="64"/>
      <c r="CN466" s="64"/>
      <c r="CO466" s="64"/>
      <c r="CP466" s="64"/>
      <c r="CQ466" s="64"/>
      <c r="CR466" s="64"/>
      <c r="CS466" s="64"/>
      <c r="CT466" s="64"/>
      <c r="CU466" s="64"/>
      <c r="CV466" s="64"/>
      <c r="CW466" s="64"/>
      <c r="CX466" s="64"/>
      <c r="CY466" s="64"/>
      <c r="CZ466" s="64"/>
      <c r="DA466" s="64"/>
      <c r="DB466" s="64"/>
      <c r="DC466" s="64"/>
      <c r="DD466" s="64"/>
      <c r="DE466" s="64"/>
      <c r="DF466" s="64"/>
      <c r="DG466" s="64"/>
      <c r="DH466" s="64"/>
      <c r="DI466" s="64"/>
      <c r="DJ466" s="64"/>
      <c r="DK466" s="64"/>
      <c r="DL466" s="64"/>
      <c r="DM466" s="64"/>
      <c r="DN466" s="64"/>
      <c r="DO466" s="64"/>
      <c r="DP466" s="64"/>
      <c r="DQ466" s="64"/>
      <c r="DR466" s="64"/>
      <c r="DS466" s="64"/>
      <c r="DT466" s="64"/>
      <c r="DU466" s="64"/>
      <c r="DV466" s="64"/>
      <c r="DW466" s="64"/>
      <c r="DX466" s="64"/>
      <c r="DY466" s="64"/>
      <c r="DZ466" s="64"/>
      <c r="EA466" s="64"/>
      <c r="EB466" s="64"/>
      <c r="EC466" s="64"/>
      <c r="ED466" s="64"/>
      <c r="EE466" s="64"/>
      <c r="EF466" s="64"/>
      <c r="EG466" s="64"/>
      <c r="EH466" s="64"/>
      <c r="EI466" s="64"/>
      <c r="EJ466" s="64"/>
      <c r="EK466" s="64"/>
      <c r="EL466" s="64"/>
      <c r="EM466" s="64"/>
      <c r="EN466" s="64"/>
    </row>
    <row r="467" spans="1:144" s="40" customFormat="1" ht="18" customHeight="1" hidden="1">
      <c r="A467" s="19"/>
      <c r="B467" s="20"/>
      <c r="C467" s="20">
        <v>4289</v>
      </c>
      <c r="D467" s="21" t="s">
        <v>153</v>
      </c>
      <c r="E467" s="21"/>
      <c r="F467" s="21"/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/>
      <c r="BJ467" s="64"/>
      <c r="BK467" s="64"/>
      <c r="BL467" s="64"/>
      <c r="BM467" s="64"/>
      <c r="BN467" s="64"/>
      <c r="BO467" s="64"/>
      <c r="BP467" s="64"/>
      <c r="BQ467" s="64"/>
      <c r="BR467" s="64"/>
      <c r="BS467" s="64"/>
      <c r="BT467" s="64"/>
      <c r="BU467" s="64"/>
      <c r="BV467" s="64"/>
      <c r="BW467" s="64"/>
      <c r="BX467" s="64"/>
      <c r="BY467" s="64"/>
      <c r="BZ467" s="64"/>
      <c r="CA467" s="64"/>
      <c r="CB467" s="64"/>
      <c r="CC467" s="64"/>
      <c r="CD467" s="64"/>
      <c r="CE467" s="64"/>
      <c r="CF467" s="64"/>
      <c r="CG467" s="64"/>
      <c r="CH467" s="64"/>
      <c r="CI467" s="64"/>
      <c r="CJ467" s="64"/>
      <c r="CK467" s="64"/>
      <c r="CL467" s="64"/>
      <c r="CM467" s="64"/>
      <c r="CN467" s="64"/>
      <c r="CO467" s="64"/>
      <c r="CP467" s="64"/>
      <c r="CQ467" s="64"/>
      <c r="CR467" s="64"/>
      <c r="CS467" s="64"/>
      <c r="CT467" s="64"/>
      <c r="CU467" s="64"/>
      <c r="CV467" s="64"/>
      <c r="CW467" s="64"/>
      <c r="CX467" s="64"/>
      <c r="CY467" s="64"/>
      <c r="CZ467" s="64"/>
      <c r="DA467" s="64"/>
      <c r="DB467" s="64"/>
      <c r="DC467" s="64"/>
      <c r="DD467" s="64"/>
      <c r="DE467" s="64"/>
      <c r="DF467" s="64"/>
      <c r="DG467" s="64"/>
      <c r="DH467" s="64"/>
      <c r="DI467" s="64"/>
      <c r="DJ467" s="64"/>
      <c r="DK467" s="64"/>
      <c r="DL467" s="64"/>
      <c r="DM467" s="64"/>
      <c r="DN467" s="64"/>
      <c r="DO467" s="64"/>
      <c r="DP467" s="64"/>
      <c r="DQ467" s="64"/>
      <c r="DR467" s="64"/>
      <c r="DS467" s="64"/>
      <c r="DT467" s="64"/>
      <c r="DU467" s="64"/>
      <c r="DV467" s="64"/>
      <c r="DW467" s="64"/>
      <c r="DX467" s="64"/>
      <c r="DY467" s="64"/>
      <c r="DZ467" s="64"/>
      <c r="EA467" s="64"/>
      <c r="EB467" s="64"/>
      <c r="EC467" s="64"/>
      <c r="ED467" s="64"/>
      <c r="EE467" s="64"/>
      <c r="EF467" s="64"/>
      <c r="EG467" s="64"/>
      <c r="EH467" s="64"/>
      <c r="EI467" s="64"/>
      <c r="EJ467" s="64"/>
      <c r="EK467" s="64"/>
      <c r="EL467" s="64"/>
      <c r="EM467" s="64"/>
      <c r="EN467" s="64"/>
    </row>
    <row r="468" spans="1:144" s="40" customFormat="1" ht="18" customHeight="1">
      <c r="A468" s="19"/>
      <c r="B468" s="20"/>
      <c r="C468" s="20">
        <v>4307</v>
      </c>
      <c r="D468" s="21" t="s">
        <v>123</v>
      </c>
      <c r="E468" s="21">
        <v>1</v>
      </c>
      <c r="F468" s="21"/>
      <c r="G468" s="7">
        <v>79155</v>
      </c>
      <c r="H468" s="7">
        <v>79155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79155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/>
      <c r="BA468" s="64"/>
      <c r="BB468" s="64"/>
      <c r="BC468" s="64"/>
      <c r="BD468" s="64"/>
      <c r="BE468" s="64"/>
      <c r="BF468" s="64"/>
      <c r="BG468" s="64"/>
      <c r="BH468" s="64"/>
      <c r="BI468" s="64"/>
      <c r="BJ468" s="64"/>
      <c r="BK468" s="64"/>
      <c r="BL468" s="64"/>
      <c r="BM468" s="64"/>
      <c r="BN468" s="64"/>
      <c r="BO468" s="64"/>
      <c r="BP468" s="64"/>
      <c r="BQ468" s="64"/>
      <c r="BR468" s="64"/>
      <c r="BS468" s="64"/>
      <c r="BT468" s="64"/>
      <c r="BU468" s="64"/>
      <c r="BV468" s="64"/>
      <c r="BW468" s="64"/>
      <c r="BX468" s="64"/>
      <c r="BY468" s="64"/>
      <c r="BZ468" s="64"/>
      <c r="CA468" s="64"/>
      <c r="CB468" s="64"/>
      <c r="CC468" s="64"/>
      <c r="CD468" s="64"/>
      <c r="CE468" s="64"/>
      <c r="CF468" s="64"/>
      <c r="CG468" s="64"/>
      <c r="CH468" s="64"/>
      <c r="CI468" s="64"/>
      <c r="CJ468" s="64"/>
      <c r="CK468" s="64"/>
      <c r="CL468" s="64"/>
      <c r="CM468" s="64"/>
      <c r="CN468" s="64"/>
      <c r="CO468" s="64"/>
      <c r="CP468" s="64"/>
      <c r="CQ468" s="64"/>
      <c r="CR468" s="64"/>
      <c r="CS468" s="64"/>
      <c r="CT468" s="64"/>
      <c r="CU468" s="64"/>
      <c r="CV468" s="64"/>
      <c r="CW468" s="64"/>
      <c r="CX468" s="64"/>
      <c r="CY468" s="64"/>
      <c r="CZ468" s="64"/>
      <c r="DA468" s="64"/>
      <c r="DB468" s="64"/>
      <c r="DC468" s="64"/>
      <c r="DD468" s="64"/>
      <c r="DE468" s="64"/>
      <c r="DF468" s="64"/>
      <c r="DG468" s="64"/>
      <c r="DH468" s="64"/>
      <c r="DI468" s="64"/>
      <c r="DJ468" s="64"/>
      <c r="DK468" s="64"/>
      <c r="DL468" s="64"/>
      <c r="DM468" s="64"/>
      <c r="DN468" s="64"/>
      <c r="DO468" s="64"/>
      <c r="DP468" s="64"/>
      <c r="DQ468" s="64"/>
      <c r="DR468" s="64"/>
      <c r="DS468" s="64"/>
      <c r="DT468" s="64"/>
      <c r="DU468" s="64"/>
      <c r="DV468" s="64"/>
      <c r="DW468" s="64"/>
      <c r="DX468" s="64"/>
      <c r="DY468" s="64"/>
      <c r="DZ468" s="64"/>
      <c r="EA468" s="64"/>
      <c r="EB468" s="64"/>
      <c r="EC468" s="64"/>
      <c r="ED468" s="64"/>
      <c r="EE468" s="64"/>
      <c r="EF468" s="64"/>
      <c r="EG468" s="64"/>
      <c r="EH468" s="64"/>
      <c r="EI468" s="64"/>
      <c r="EJ468" s="64"/>
      <c r="EK468" s="64"/>
      <c r="EL468" s="64"/>
      <c r="EM468" s="64"/>
      <c r="EN468" s="64"/>
    </row>
    <row r="469" spans="1:144" s="40" customFormat="1" ht="18" customHeight="1">
      <c r="A469" s="19"/>
      <c r="B469" s="20"/>
      <c r="C469" s="20">
        <v>4309</v>
      </c>
      <c r="D469" s="21" t="s">
        <v>123</v>
      </c>
      <c r="E469" s="21"/>
      <c r="F469" s="21">
        <v>1</v>
      </c>
      <c r="G469" s="7">
        <v>7099</v>
      </c>
      <c r="H469" s="7">
        <v>7099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7099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  <c r="BM469" s="64"/>
      <c r="BN469" s="64"/>
      <c r="BO469" s="64"/>
      <c r="BP469" s="64"/>
      <c r="BQ469" s="64"/>
      <c r="BR469" s="64"/>
      <c r="BS469" s="64"/>
      <c r="BT469" s="64"/>
      <c r="BU469" s="64"/>
      <c r="BV469" s="64"/>
      <c r="BW469" s="64"/>
      <c r="BX469" s="64"/>
      <c r="BY469" s="64"/>
      <c r="BZ469" s="64"/>
      <c r="CA469" s="64"/>
      <c r="CB469" s="64"/>
      <c r="CC469" s="64"/>
      <c r="CD469" s="64"/>
      <c r="CE469" s="64"/>
      <c r="CF469" s="64"/>
      <c r="CG469" s="64"/>
      <c r="CH469" s="64"/>
      <c r="CI469" s="64"/>
      <c r="CJ469" s="64"/>
      <c r="CK469" s="64"/>
      <c r="CL469" s="64"/>
      <c r="CM469" s="64"/>
      <c r="CN469" s="64"/>
      <c r="CO469" s="64"/>
      <c r="CP469" s="64"/>
      <c r="CQ469" s="64"/>
      <c r="CR469" s="64"/>
      <c r="CS469" s="64"/>
      <c r="CT469" s="64"/>
      <c r="CU469" s="64"/>
      <c r="CV469" s="64"/>
      <c r="CW469" s="64"/>
      <c r="CX469" s="64"/>
      <c r="CY469" s="64"/>
      <c r="CZ469" s="64"/>
      <c r="DA469" s="64"/>
      <c r="DB469" s="64"/>
      <c r="DC469" s="64"/>
      <c r="DD469" s="64"/>
      <c r="DE469" s="64"/>
      <c r="DF469" s="64"/>
      <c r="DG469" s="64"/>
      <c r="DH469" s="64"/>
      <c r="DI469" s="64"/>
      <c r="DJ469" s="64"/>
      <c r="DK469" s="64"/>
      <c r="DL469" s="64"/>
      <c r="DM469" s="64"/>
      <c r="DN469" s="64"/>
      <c r="DO469" s="64"/>
      <c r="DP469" s="64"/>
      <c r="DQ469" s="64"/>
      <c r="DR469" s="64"/>
      <c r="DS469" s="64"/>
      <c r="DT469" s="64"/>
      <c r="DU469" s="64"/>
      <c r="DV469" s="64"/>
      <c r="DW469" s="64"/>
      <c r="DX469" s="64"/>
      <c r="DY469" s="64"/>
      <c r="DZ469" s="64"/>
      <c r="EA469" s="64"/>
      <c r="EB469" s="64"/>
      <c r="EC469" s="64"/>
      <c r="ED469" s="64"/>
      <c r="EE469" s="64"/>
      <c r="EF469" s="64"/>
      <c r="EG469" s="64"/>
      <c r="EH469" s="64"/>
      <c r="EI469" s="64"/>
      <c r="EJ469" s="64"/>
      <c r="EK469" s="64"/>
      <c r="EL469" s="64"/>
      <c r="EM469" s="64"/>
      <c r="EN469" s="64"/>
    </row>
    <row r="470" spans="1:144" s="40" customFormat="1" ht="39" customHeight="1" hidden="1">
      <c r="A470" s="19"/>
      <c r="B470" s="20"/>
      <c r="C470" s="20">
        <v>4367</v>
      </c>
      <c r="D470" s="21" t="s">
        <v>362</v>
      </c>
      <c r="E470" s="21"/>
      <c r="F470" s="21"/>
      <c r="G470" s="7">
        <v>855</v>
      </c>
      <c r="H470" s="7">
        <v>855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855</v>
      </c>
      <c r="O470" s="7">
        <v>0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I470" s="64"/>
      <c r="BJ470" s="64"/>
      <c r="BK470" s="64"/>
      <c r="BL470" s="64"/>
      <c r="BM470" s="64"/>
      <c r="BN470" s="64"/>
      <c r="BO470" s="64"/>
      <c r="BP470" s="64"/>
      <c r="BQ470" s="64"/>
      <c r="BR470" s="64"/>
      <c r="BS470" s="64"/>
      <c r="BT470" s="64"/>
      <c r="BU470" s="64"/>
      <c r="BV470" s="64"/>
      <c r="BW470" s="64"/>
      <c r="BX470" s="64"/>
      <c r="BY470" s="64"/>
      <c r="BZ470" s="64"/>
      <c r="CA470" s="64"/>
      <c r="CB470" s="64"/>
      <c r="CC470" s="64"/>
      <c r="CD470" s="64"/>
      <c r="CE470" s="64"/>
      <c r="CF470" s="64"/>
      <c r="CG470" s="64"/>
      <c r="CH470" s="64"/>
      <c r="CI470" s="64"/>
      <c r="CJ470" s="64"/>
      <c r="CK470" s="64"/>
      <c r="CL470" s="64"/>
      <c r="CM470" s="64"/>
      <c r="CN470" s="64"/>
      <c r="CO470" s="64"/>
      <c r="CP470" s="64"/>
      <c r="CQ470" s="64"/>
      <c r="CR470" s="64"/>
      <c r="CS470" s="64"/>
      <c r="CT470" s="64"/>
      <c r="CU470" s="64"/>
      <c r="CV470" s="64"/>
      <c r="CW470" s="64"/>
      <c r="CX470" s="64"/>
      <c r="CY470" s="64"/>
      <c r="CZ470" s="64"/>
      <c r="DA470" s="64"/>
      <c r="DB470" s="64"/>
      <c r="DC470" s="64"/>
      <c r="DD470" s="64"/>
      <c r="DE470" s="64"/>
      <c r="DF470" s="64"/>
      <c r="DG470" s="64"/>
      <c r="DH470" s="64"/>
      <c r="DI470" s="64"/>
      <c r="DJ470" s="64"/>
      <c r="DK470" s="64"/>
      <c r="DL470" s="64"/>
      <c r="DM470" s="64"/>
      <c r="DN470" s="64"/>
      <c r="DO470" s="64"/>
      <c r="DP470" s="64"/>
      <c r="DQ470" s="64"/>
      <c r="DR470" s="64"/>
      <c r="DS470" s="64"/>
      <c r="DT470" s="64"/>
      <c r="DU470" s="64"/>
      <c r="DV470" s="64"/>
      <c r="DW470" s="64"/>
      <c r="DX470" s="64"/>
      <c r="DY470" s="64"/>
      <c r="DZ470" s="64"/>
      <c r="EA470" s="64"/>
      <c r="EB470" s="64"/>
      <c r="EC470" s="64"/>
      <c r="ED470" s="64"/>
      <c r="EE470" s="64"/>
      <c r="EF470" s="64"/>
      <c r="EG470" s="64"/>
      <c r="EH470" s="64"/>
      <c r="EI470" s="64"/>
      <c r="EJ470" s="64"/>
      <c r="EK470" s="64"/>
      <c r="EL470" s="64"/>
      <c r="EM470" s="64"/>
      <c r="EN470" s="64"/>
    </row>
    <row r="471" spans="1:144" s="40" customFormat="1" ht="39.75" customHeight="1" hidden="1">
      <c r="A471" s="19"/>
      <c r="B471" s="20"/>
      <c r="C471" s="20">
        <v>4369</v>
      </c>
      <c r="D471" s="21" t="s">
        <v>362</v>
      </c>
      <c r="E471" s="21"/>
      <c r="F471" s="21"/>
      <c r="G471" s="7">
        <v>45</v>
      </c>
      <c r="H471" s="7">
        <v>45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45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  <c r="AW471" s="64"/>
      <c r="AX471" s="64"/>
      <c r="AY471" s="64"/>
      <c r="AZ471" s="64"/>
      <c r="BA471" s="64"/>
      <c r="BB471" s="64"/>
      <c r="BC471" s="64"/>
      <c r="BD471" s="64"/>
      <c r="BE471" s="64"/>
      <c r="BF471" s="64"/>
      <c r="BG471" s="64"/>
      <c r="BH471" s="64"/>
      <c r="BI471" s="64"/>
      <c r="BJ471" s="64"/>
      <c r="BK471" s="64"/>
      <c r="BL471" s="64"/>
      <c r="BM471" s="64"/>
      <c r="BN471" s="64"/>
      <c r="BO471" s="64"/>
      <c r="BP471" s="64"/>
      <c r="BQ471" s="64"/>
      <c r="BR471" s="64"/>
      <c r="BS471" s="64"/>
      <c r="BT471" s="64"/>
      <c r="BU471" s="64"/>
      <c r="BV471" s="64"/>
      <c r="BW471" s="64"/>
      <c r="BX471" s="64"/>
      <c r="BY471" s="64"/>
      <c r="BZ471" s="64"/>
      <c r="CA471" s="64"/>
      <c r="CB471" s="64"/>
      <c r="CC471" s="64"/>
      <c r="CD471" s="64"/>
      <c r="CE471" s="64"/>
      <c r="CF471" s="64"/>
      <c r="CG471" s="64"/>
      <c r="CH471" s="64"/>
      <c r="CI471" s="64"/>
      <c r="CJ471" s="64"/>
      <c r="CK471" s="64"/>
      <c r="CL471" s="64"/>
      <c r="CM471" s="64"/>
      <c r="CN471" s="64"/>
      <c r="CO471" s="64"/>
      <c r="CP471" s="64"/>
      <c r="CQ471" s="64"/>
      <c r="CR471" s="64"/>
      <c r="CS471" s="64"/>
      <c r="CT471" s="64"/>
      <c r="CU471" s="64"/>
      <c r="CV471" s="64"/>
      <c r="CW471" s="64"/>
      <c r="CX471" s="64"/>
      <c r="CY471" s="64"/>
      <c r="CZ471" s="64"/>
      <c r="DA471" s="64"/>
      <c r="DB471" s="64"/>
      <c r="DC471" s="64"/>
      <c r="DD471" s="64"/>
      <c r="DE471" s="64"/>
      <c r="DF471" s="64"/>
      <c r="DG471" s="64"/>
      <c r="DH471" s="64"/>
      <c r="DI471" s="64"/>
      <c r="DJ471" s="64"/>
      <c r="DK471" s="64"/>
      <c r="DL471" s="64"/>
      <c r="DM471" s="64"/>
      <c r="DN471" s="64"/>
      <c r="DO471" s="64"/>
      <c r="DP471" s="64"/>
      <c r="DQ471" s="64"/>
      <c r="DR471" s="64"/>
      <c r="DS471" s="64"/>
      <c r="DT471" s="64"/>
      <c r="DU471" s="64"/>
      <c r="DV471" s="64"/>
      <c r="DW471" s="64"/>
      <c r="DX471" s="64"/>
      <c r="DY471" s="64"/>
      <c r="DZ471" s="64"/>
      <c r="EA471" s="64"/>
      <c r="EB471" s="64"/>
      <c r="EC471" s="64"/>
      <c r="ED471" s="64"/>
      <c r="EE471" s="64"/>
      <c r="EF471" s="64"/>
      <c r="EG471" s="64"/>
      <c r="EH471" s="64"/>
      <c r="EI471" s="64"/>
      <c r="EJ471" s="64"/>
      <c r="EK471" s="64"/>
      <c r="EL471" s="64"/>
      <c r="EM471" s="64"/>
      <c r="EN471" s="64"/>
    </row>
    <row r="472" spans="1:144" s="40" customFormat="1" ht="18" customHeight="1" hidden="1">
      <c r="A472" s="19"/>
      <c r="B472" s="20"/>
      <c r="C472" s="20">
        <v>4417</v>
      </c>
      <c r="D472" s="21" t="s">
        <v>154</v>
      </c>
      <c r="E472" s="21"/>
      <c r="F472" s="21"/>
      <c r="G472" s="7">
        <v>962</v>
      </c>
      <c r="H472" s="7">
        <v>962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962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64"/>
      <c r="AX472" s="64"/>
      <c r="AY472" s="64"/>
      <c r="AZ472" s="64"/>
      <c r="BA472" s="64"/>
      <c r="BB472" s="64"/>
      <c r="BC472" s="64"/>
      <c r="BD472" s="64"/>
      <c r="BE472" s="64"/>
      <c r="BF472" s="64"/>
      <c r="BG472" s="64"/>
      <c r="BH472" s="64"/>
      <c r="BI472" s="64"/>
      <c r="BJ472" s="64"/>
      <c r="BK472" s="64"/>
      <c r="BL472" s="64"/>
      <c r="BM472" s="64"/>
      <c r="BN472" s="64"/>
      <c r="BO472" s="64"/>
      <c r="BP472" s="64"/>
      <c r="BQ472" s="64"/>
      <c r="BR472" s="64"/>
      <c r="BS472" s="64"/>
      <c r="BT472" s="64"/>
      <c r="BU472" s="64"/>
      <c r="BV472" s="64"/>
      <c r="BW472" s="64"/>
      <c r="BX472" s="64"/>
      <c r="BY472" s="64"/>
      <c r="BZ472" s="64"/>
      <c r="CA472" s="64"/>
      <c r="CB472" s="64"/>
      <c r="CC472" s="64"/>
      <c r="CD472" s="64"/>
      <c r="CE472" s="64"/>
      <c r="CF472" s="64"/>
      <c r="CG472" s="64"/>
      <c r="CH472" s="64"/>
      <c r="CI472" s="64"/>
      <c r="CJ472" s="64"/>
      <c r="CK472" s="64"/>
      <c r="CL472" s="64"/>
      <c r="CM472" s="64"/>
      <c r="CN472" s="64"/>
      <c r="CO472" s="64"/>
      <c r="CP472" s="64"/>
      <c r="CQ472" s="64"/>
      <c r="CR472" s="64"/>
      <c r="CS472" s="64"/>
      <c r="CT472" s="64"/>
      <c r="CU472" s="64"/>
      <c r="CV472" s="64"/>
      <c r="CW472" s="64"/>
      <c r="CX472" s="64"/>
      <c r="CY472" s="64"/>
      <c r="CZ472" s="64"/>
      <c r="DA472" s="64"/>
      <c r="DB472" s="64"/>
      <c r="DC472" s="64"/>
      <c r="DD472" s="64"/>
      <c r="DE472" s="64"/>
      <c r="DF472" s="64"/>
      <c r="DG472" s="64"/>
      <c r="DH472" s="64"/>
      <c r="DI472" s="64"/>
      <c r="DJ472" s="64"/>
      <c r="DK472" s="64"/>
      <c r="DL472" s="64"/>
      <c r="DM472" s="64"/>
      <c r="DN472" s="64"/>
      <c r="DO472" s="64"/>
      <c r="DP472" s="64"/>
      <c r="DQ472" s="64"/>
      <c r="DR472" s="64"/>
      <c r="DS472" s="64"/>
      <c r="DT472" s="64"/>
      <c r="DU472" s="64"/>
      <c r="DV472" s="64"/>
      <c r="DW472" s="64"/>
      <c r="DX472" s="64"/>
      <c r="DY472" s="64"/>
      <c r="DZ472" s="64"/>
      <c r="EA472" s="64"/>
      <c r="EB472" s="64"/>
      <c r="EC472" s="64"/>
      <c r="ED472" s="64"/>
      <c r="EE472" s="64"/>
      <c r="EF472" s="64"/>
      <c r="EG472" s="64"/>
      <c r="EH472" s="64"/>
      <c r="EI472" s="64"/>
      <c r="EJ472" s="64"/>
      <c r="EK472" s="64"/>
      <c r="EL472" s="64"/>
      <c r="EM472" s="64"/>
      <c r="EN472" s="64"/>
    </row>
    <row r="473" spans="1:144" s="40" customFormat="1" ht="18" customHeight="1" hidden="1">
      <c r="A473" s="19"/>
      <c r="B473" s="20"/>
      <c r="C473" s="20">
        <v>4419</v>
      </c>
      <c r="D473" s="21" t="s">
        <v>154</v>
      </c>
      <c r="E473" s="21"/>
      <c r="F473" s="21"/>
      <c r="G473" s="7">
        <v>88</v>
      </c>
      <c r="H473" s="7">
        <v>88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88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  <c r="AW473" s="64"/>
      <c r="AX473" s="64"/>
      <c r="AY473" s="64"/>
      <c r="AZ473" s="64"/>
      <c r="BA473" s="64"/>
      <c r="BB473" s="64"/>
      <c r="BC473" s="64"/>
      <c r="BD473" s="64"/>
      <c r="BE473" s="64"/>
      <c r="BF473" s="64"/>
      <c r="BG473" s="64"/>
      <c r="BH473" s="64"/>
      <c r="BI473" s="64"/>
      <c r="BJ473" s="64"/>
      <c r="BK473" s="64"/>
      <c r="BL473" s="64"/>
      <c r="BM473" s="64"/>
      <c r="BN473" s="64"/>
      <c r="BO473" s="64"/>
      <c r="BP473" s="64"/>
      <c r="BQ473" s="64"/>
      <c r="BR473" s="64"/>
      <c r="BS473" s="64"/>
      <c r="BT473" s="64"/>
      <c r="BU473" s="64"/>
      <c r="BV473" s="64"/>
      <c r="BW473" s="64"/>
      <c r="BX473" s="64"/>
      <c r="BY473" s="64"/>
      <c r="BZ473" s="64"/>
      <c r="CA473" s="64"/>
      <c r="CB473" s="64"/>
      <c r="CC473" s="64"/>
      <c r="CD473" s="64"/>
      <c r="CE473" s="64"/>
      <c r="CF473" s="64"/>
      <c r="CG473" s="64"/>
      <c r="CH473" s="64"/>
      <c r="CI473" s="64"/>
      <c r="CJ473" s="64"/>
      <c r="CK473" s="64"/>
      <c r="CL473" s="64"/>
      <c r="CM473" s="64"/>
      <c r="CN473" s="64"/>
      <c r="CO473" s="64"/>
      <c r="CP473" s="64"/>
      <c r="CQ473" s="64"/>
      <c r="CR473" s="64"/>
      <c r="CS473" s="64"/>
      <c r="CT473" s="64"/>
      <c r="CU473" s="64"/>
      <c r="CV473" s="64"/>
      <c r="CW473" s="64"/>
      <c r="CX473" s="64"/>
      <c r="CY473" s="64"/>
      <c r="CZ473" s="64"/>
      <c r="DA473" s="64"/>
      <c r="DB473" s="64"/>
      <c r="DC473" s="64"/>
      <c r="DD473" s="64"/>
      <c r="DE473" s="64"/>
      <c r="DF473" s="64"/>
      <c r="DG473" s="64"/>
      <c r="DH473" s="64"/>
      <c r="DI473" s="64"/>
      <c r="DJ473" s="64"/>
      <c r="DK473" s="64"/>
      <c r="DL473" s="64"/>
      <c r="DM473" s="64"/>
      <c r="DN473" s="64"/>
      <c r="DO473" s="64"/>
      <c r="DP473" s="64"/>
      <c r="DQ473" s="64"/>
      <c r="DR473" s="64"/>
      <c r="DS473" s="64"/>
      <c r="DT473" s="64"/>
      <c r="DU473" s="64"/>
      <c r="DV473" s="64"/>
      <c r="DW473" s="64"/>
      <c r="DX473" s="64"/>
      <c r="DY473" s="64"/>
      <c r="DZ473" s="64"/>
      <c r="EA473" s="64"/>
      <c r="EB473" s="64"/>
      <c r="EC473" s="64"/>
      <c r="ED473" s="64"/>
      <c r="EE473" s="64"/>
      <c r="EF473" s="64"/>
      <c r="EG473" s="64"/>
      <c r="EH473" s="64"/>
      <c r="EI473" s="64"/>
      <c r="EJ473" s="64"/>
      <c r="EK473" s="64"/>
      <c r="EL473" s="64"/>
      <c r="EM473" s="64"/>
      <c r="EN473" s="64"/>
    </row>
    <row r="474" spans="1:144" s="40" customFormat="1" ht="18" customHeight="1" hidden="1">
      <c r="A474" s="19"/>
      <c r="B474" s="20"/>
      <c r="C474" s="20">
        <v>4437</v>
      </c>
      <c r="D474" s="21" t="s">
        <v>124</v>
      </c>
      <c r="E474" s="21"/>
      <c r="F474" s="21"/>
      <c r="G474" s="7">
        <v>841</v>
      </c>
      <c r="H474" s="7">
        <v>841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841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  <c r="BC474" s="64"/>
      <c r="BD474" s="64"/>
      <c r="BE474" s="64"/>
      <c r="BF474" s="64"/>
      <c r="BG474" s="64"/>
      <c r="BH474" s="64"/>
      <c r="BI474" s="64"/>
      <c r="BJ474" s="64"/>
      <c r="BK474" s="64"/>
      <c r="BL474" s="64"/>
      <c r="BM474" s="64"/>
      <c r="BN474" s="64"/>
      <c r="BO474" s="64"/>
      <c r="BP474" s="64"/>
      <c r="BQ474" s="64"/>
      <c r="BR474" s="64"/>
      <c r="BS474" s="64"/>
      <c r="BT474" s="64"/>
      <c r="BU474" s="64"/>
      <c r="BV474" s="64"/>
      <c r="BW474" s="64"/>
      <c r="BX474" s="64"/>
      <c r="BY474" s="64"/>
      <c r="BZ474" s="64"/>
      <c r="CA474" s="64"/>
      <c r="CB474" s="64"/>
      <c r="CC474" s="64"/>
      <c r="CD474" s="64"/>
      <c r="CE474" s="64"/>
      <c r="CF474" s="64"/>
      <c r="CG474" s="64"/>
      <c r="CH474" s="64"/>
      <c r="CI474" s="64"/>
      <c r="CJ474" s="64"/>
      <c r="CK474" s="64"/>
      <c r="CL474" s="64"/>
      <c r="CM474" s="64"/>
      <c r="CN474" s="64"/>
      <c r="CO474" s="64"/>
      <c r="CP474" s="64"/>
      <c r="CQ474" s="64"/>
      <c r="CR474" s="64"/>
      <c r="CS474" s="64"/>
      <c r="CT474" s="64"/>
      <c r="CU474" s="64"/>
      <c r="CV474" s="64"/>
      <c r="CW474" s="64"/>
      <c r="CX474" s="64"/>
      <c r="CY474" s="64"/>
      <c r="CZ474" s="64"/>
      <c r="DA474" s="64"/>
      <c r="DB474" s="64"/>
      <c r="DC474" s="64"/>
      <c r="DD474" s="64"/>
      <c r="DE474" s="64"/>
      <c r="DF474" s="64"/>
      <c r="DG474" s="64"/>
      <c r="DH474" s="64"/>
      <c r="DI474" s="64"/>
      <c r="DJ474" s="64"/>
      <c r="DK474" s="64"/>
      <c r="DL474" s="64"/>
      <c r="DM474" s="64"/>
      <c r="DN474" s="64"/>
      <c r="DO474" s="64"/>
      <c r="DP474" s="64"/>
      <c r="DQ474" s="64"/>
      <c r="DR474" s="64"/>
      <c r="DS474" s="64"/>
      <c r="DT474" s="64"/>
      <c r="DU474" s="64"/>
      <c r="DV474" s="64"/>
      <c r="DW474" s="64"/>
      <c r="DX474" s="64"/>
      <c r="DY474" s="64"/>
      <c r="DZ474" s="64"/>
      <c r="EA474" s="64"/>
      <c r="EB474" s="64"/>
      <c r="EC474" s="64"/>
      <c r="ED474" s="64"/>
      <c r="EE474" s="64"/>
      <c r="EF474" s="64"/>
      <c r="EG474" s="64"/>
      <c r="EH474" s="64"/>
      <c r="EI474" s="64"/>
      <c r="EJ474" s="64"/>
      <c r="EK474" s="64"/>
      <c r="EL474" s="64"/>
      <c r="EM474" s="64"/>
      <c r="EN474" s="64"/>
    </row>
    <row r="475" spans="1:144" s="40" customFormat="1" ht="18" customHeight="1" hidden="1">
      <c r="A475" s="19"/>
      <c r="B475" s="20"/>
      <c r="C475" s="20">
        <v>4430</v>
      </c>
      <c r="D475" s="21" t="s">
        <v>124</v>
      </c>
      <c r="E475" s="21"/>
      <c r="F475" s="21"/>
      <c r="G475" s="7">
        <v>149</v>
      </c>
      <c r="H475" s="7">
        <v>149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149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  <c r="BM475" s="64"/>
      <c r="BN475" s="64"/>
      <c r="BO475" s="64"/>
      <c r="BP475" s="64"/>
      <c r="BQ475" s="64"/>
      <c r="BR475" s="64"/>
      <c r="BS475" s="64"/>
      <c r="BT475" s="64"/>
      <c r="BU475" s="64"/>
      <c r="BV475" s="64"/>
      <c r="BW475" s="64"/>
      <c r="BX475" s="64"/>
      <c r="BY475" s="64"/>
      <c r="BZ475" s="64"/>
      <c r="CA475" s="64"/>
      <c r="CB475" s="64"/>
      <c r="CC475" s="64"/>
      <c r="CD475" s="64"/>
      <c r="CE475" s="64"/>
      <c r="CF475" s="64"/>
      <c r="CG475" s="64"/>
      <c r="CH475" s="64"/>
      <c r="CI475" s="64"/>
      <c r="CJ475" s="64"/>
      <c r="CK475" s="64"/>
      <c r="CL475" s="64"/>
      <c r="CM475" s="64"/>
      <c r="CN475" s="64"/>
      <c r="CO475" s="64"/>
      <c r="CP475" s="64"/>
      <c r="CQ475" s="64"/>
      <c r="CR475" s="64"/>
      <c r="CS475" s="64"/>
      <c r="CT475" s="64"/>
      <c r="CU475" s="64"/>
      <c r="CV475" s="64"/>
      <c r="CW475" s="64"/>
      <c r="CX475" s="64"/>
      <c r="CY475" s="64"/>
      <c r="CZ475" s="64"/>
      <c r="DA475" s="64"/>
      <c r="DB475" s="64"/>
      <c r="DC475" s="64"/>
      <c r="DD475" s="64"/>
      <c r="DE475" s="64"/>
      <c r="DF475" s="64"/>
      <c r="DG475" s="64"/>
      <c r="DH475" s="64"/>
      <c r="DI475" s="64"/>
      <c r="DJ475" s="64"/>
      <c r="DK475" s="64"/>
      <c r="DL475" s="64"/>
      <c r="DM475" s="64"/>
      <c r="DN475" s="64"/>
      <c r="DO475" s="64"/>
      <c r="DP475" s="64"/>
      <c r="DQ475" s="64"/>
      <c r="DR475" s="64"/>
      <c r="DS475" s="64"/>
      <c r="DT475" s="64"/>
      <c r="DU475" s="64"/>
      <c r="DV475" s="64"/>
      <c r="DW475" s="64"/>
      <c r="DX475" s="64"/>
      <c r="DY475" s="64"/>
      <c r="DZ475" s="64"/>
      <c r="EA475" s="64"/>
      <c r="EB475" s="64"/>
      <c r="EC475" s="64"/>
      <c r="ED475" s="64"/>
      <c r="EE475" s="64"/>
      <c r="EF475" s="64"/>
      <c r="EG475" s="64"/>
      <c r="EH475" s="64"/>
      <c r="EI475" s="64"/>
      <c r="EJ475" s="64"/>
      <c r="EK475" s="64"/>
      <c r="EL475" s="64"/>
      <c r="EM475" s="64"/>
      <c r="EN475" s="64"/>
    </row>
    <row r="476" spans="1:144" s="40" customFormat="1" ht="18" customHeight="1" hidden="1">
      <c r="A476" s="19"/>
      <c r="B476" s="20"/>
      <c r="C476" s="20">
        <v>4447</v>
      </c>
      <c r="D476" s="21" t="s">
        <v>195</v>
      </c>
      <c r="E476" s="21"/>
      <c r="F476" s="21"/>
      <c r="G476" s="7">
        <v>1031</v>
      </c>
      <c r="H476" s="7">
        <v>1031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1031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  <c r="AW476" s="64"/>
      <c r="AX476" s="64"/>
      <c r="AY476" s="64"/>
      <c r="AZ476" s="64"/>
      <c r="BA476" s="64"/>
      <c r="BB476" s="64"/>
      <c r="BC476" s="64"/>
      <c r="BD476" s="64"/>
      <c r="BE476" s="64"/>
      <c r="BF476" s="64"/>
      <c r="BG476" s="64"/>
      <c r="BH476" s="64"/>
      <c r="BI476" s="64"/>
      <c r="BJ476" s="64"/>
      <c r="BK476" s="64"/>
      <c r="BL476" s="64"/>
      <c r="BM476" s="64"/>
      <c r="BN476" s="64"/>
      <c r="BO476" s="64"/>
      <c r="BP476" s="64"/>
      <c r="BQ476" s="64"/>
      <c r="BR476" s="64"/>
      <c r="BS476" s="64"/>
      <c r="BT476" s="64"/>
      <c r="BU476" s="64"/>
      <c r="BV476" s="64"/>
      <c r="BW476" s="64"/>
      <c r="BX476" s="64"/>
      <c r="BY476" s="64"/>
      <c r="BZ476" s="64"/>
      <c r="CA476" s="64"/>
      <c r="CB476" s="64"/>
      <c r="CC476" s="64"/>
      <c r="CD476" s="64"/>
      <c r="CE476" s="64"/>
      <c r="CF476" s="64"/>
      <c r="CG476" s="64"/>
      <c r="CH476" s="64"/>
      <c r="CI476" s="64"/>
      <c r="CJ476" s="64"/>
      <c r="CK476" s="64"/>
      <c r="CL476" s="64"/>
      <c r="CM476" s="64"/>
      <c r="CN476" s="64"/>
      <c r="CO476" s="64"/>
      <c r="CP476" s="64"/>
      <c r="CQ476" s="64"/>
      <c r="CR476" s="64"/>
      <c r="CS476" s="64"/>
      <c r="CT476" s="64"/>
      <c r="CU476" s="64"/>
      <c r="CV476" s="64"/>
      <c r="CW476" s="64"/>
      <c r="CX476" s="64"/>
      <c r="CY476" s="64"/>
      <c r="CZ476" s="64"/>
      <c r="DA476" s="64"/>
      <c r="DB476" s="64"/>
      <c r="DC476" s="64"/>
      <c r="DD476" s="64"/>
      <c r="DE476" s="64"/>
      <c r="DF476" s="64"/>
      <c r="DG476" s="64"/>
      <c r="DH476" s="64"/>
      <c r="DI476" s="64"/>
      <c r="DJ476" s="64"/>
      <c r="DK476" s="64"/>
      <c r="DL476" s="64"/>
      <c r="DM476" s="64"/>
      <c r="DN476" s="64"/>
      <c r="DO476" s="64"/>
      <c r="DP476" s="64"/>
      <c r="DQ476" s="64"/>
      <c r="DR476" s="64"/>
      <c r="DS476" s="64"/>
      <c r="DT476" s="64"/>
      <c r="DU476" s="64"/>
      <c r="DV476" s="64"/>
      <c r="DW476" s="64"/>
      <c r="DX476" s="64"/>
      <c r="DY476" s="64"/>
      <c r="DZ476" s="64"/>
      <c r="EA476" s="64"/>
      <c r="EB476" s="64"/>
      <c r="EC476" s="64"/>
      <c r="ED476" s="64"/>
      <c r="EE476" s="64"/>
      <c r="EF476" s="64"/>
      <c r="EG476" s="64"/>
      <c r="EH476" s="64"/>
      <c r="EI476" s="64"/>
      <c r="EJ476" s="64"/>
      <c r="EK476" s="64"/>
      <c r="EL476" s="64"/>
      <c r="EM476" s="64"/>
      <c r="EN476" s="64"/>
    </row>
    <row r="477" spans="1:144" s="40" customFormat="1" ht="18" customHeight="1" hidden="1">
      <c r="A477" s="19"/>
      <c r="B477" s="20"/>
      <c r="C477" s="20">
        <v>4449</v>
      </c>
      <c r="D477" s="21" t="s">
        <v>195</v>
      </c>
      <c r="E477" s="21"/>
      <c r="F477" s="21"/>
      <c r="G477" s="7">
        <v>55</v>
      </c>
      <c r="H477" s="7">
        <v>55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55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4"/>
      <c r="BN477" s="64"/>
      <c r="BO477" s="64"/>
      <c r="BP477" s="64"/>
      <c r="BQ477" s="64"/>
      <c r="BR477" s="64"/>
      <c r="BS477" s="64"/>
      <c r="BT477" s="64"/>
      <c r="BU477" s="64"/>
      <c r="BV477" s="64"/>
      <c r="BW477" s="64"/>
      <c r="BX477" s="64"/>
      <c r="BY477" s="64"/>
      <c r="BZ477" s="64"/>
      <c r="CA477" s="64"/>
      <c r="CB477" s="64"/>
      <c r="CC477" s="64"/>
      <c r="CD477" s="64"/>
      <c r="CE477" s="64"/>
      <c r="CF477" s="64"/>
      <c r="CG477" s="64"/>
      <c r="CH477" s="64"/>
      <c r="CI477" s="64"/>
      <c r="CJ477" s="64"/>
      <c r="CK477" s="64"/>
      <c r="CL477" s="64"/>
      <c r="CM477" s="64"/>
      <c r="CN477" s="64"/>
      <c r="CO477" s="64"/>
      <c r="CP477" s="64"/>
      <c r="CQ477" s="64"/>
      <c r="CR477" s="64"/>
      <c r="CS477" s="64"/>
      <c r="CT477" s="64"/>
      <c r="CU477" s="64"/>
      <c r="CV477" s="64"/>
      <c r="CW477" s="64"/>
      <c r="CX477" s="64"/>
      <c r="CY477" s="64"/>
      <c r="CZ477" s="64"/>
      <c r="DA477" s="64"/>
      <c r="DB477" s="64"/>
      <c r="DC477" s="64"/>
      <c r="DD477" s="64"/>
      <c r="DE477" s="64"/>
      <c r="DF477" s="64"/>
      <c r="DG477" s="64"/>
      <c r="DH477" s="64"/>
      <c r="DI477" s="64"/>
      <c r="DJ477" s="64"/>
      <c r="DK477" s="64"/>
      <c r="DL477" s="64"/>
      <c r="DM477" s="64"/>
      <c r="DN477" s="64"/>
      <c r="DO477" s="64"/>
      <c r="DP477" s="64"/>
      <c r="DQ477" s="64"/>
      <c r="DR477" s="64"/>
      <c r="DS477" s="64"/>
      <c r="DT477" s="64"/>
      <c r="DU477" s="64"/>
      <c r="DV477" s="64"/>
      <c r="DW477" s="64"/>
      <c r="DX477" s="64"/>
      <c r="DY477" s="64"/>
      <c r="DZ477" s="64"/>
      <c r="EA477" s="64"/>
      <c r="EB477" s="64"/>
      <c r="EC477" s="64"/>
      <c r="ED477" s="64"/>
      <c r="EE477" s="64"/>
      <c r="EF477" s="64"/>
      <c r="EG477" s="64"/>
      <c r="EH477" s="64"/>
      <c r="EI477" s="64"/>
      <c r="EJ477" s="64"/>
      <c r="EK477" s="64"/>
      <c r="EL477" s="64"/>
      <c r="EM477" s="64"/>
      <c r="EN477" s="64"/>
    </row>
    <row r="478" spans="1:144" s="40" customFormat="1" ht="38.25" hidden="1">
      <c r="A478" s="19"/>
      <c r="B478" s="20"/>
      <c r="C478" s="20">
        <v>4560</v>
      </c>
      <c r="D478" s="21" t="s">
        <v>292</v>
      </c>
      <c r="E478" s="21"/>
      <c r="F478" s="21"/>
      <c r="G478" s="7">
        <v>8</v>
      </c>
      <c r="H478" s="7">
        <v>8</v>
      </c>
      <c r="I478" s="7">
        <v>8</v>
      </c>
      <c r="J478" s="7">
        <v>0</v>
      </c>
      <c r="K478" s="7">
        <v>8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/>
      <c r="BQ478" s="64"/>
      <c r="BR478" s="64"/>
      <c r="BS478" s="64"/>
      <c r="BT478" s="64"/>
      <c r="BU478" s="64"/>
      <c r="BV478" s="64"/>
      <c r="BW478" s="64"/>
      <c r="BX478" s="64"/>
      <c r="BY478" s="64"/>
      <c r="BZ478" s="64"/>
      <c r="CA478" s="64"/>
      <c r="CB478" s="64"/>
      <c r="CC478" s="64"/>
      <c r="CD478" s="64"/>
      <c r="CE478" s="64"/>
      <c r="CF478" s="64"/>
      <c r="CG478" s="64"/>
      <c r="CH478" s="64"/>
      <c r="CI478" s="64"/>
      <c r="CJ478" s="64"/>
      <c r="CK478" s="64"/>
      <c r="CL478" s="64"/>
      <c r="CM478" s="64"/>
      <c r="CN478" s="64"/>
      <c r="CO478" s="64"/>
      <c r="CP478" s="64"/>
      <c r="CQ478" s="64"/>
      <c r="CR478" s="64"/>
      <c r="CS478" s="64"/>
      <c r="CT478" s="64"/>
      <c r="CU478" s="64"/>
      <c r="CV478" s="64"/>
      <c r="CW478" s="64"/>
      <c r="CX478" s="64"/>
      <c r="CY478" s="64"/>
      <c r="CZ478" s="64"/>
      <c r="DA478" s="64"/>
      <c r="DB478" s="64"/>
      <c r="DC478" s="64"/>
      <c r="DD478" s="64"/>
      <c r="DE478" s="64"/>
      <c r="DF478" s="64"/>
      <c r="DG478" s="64"/>
      <c r="DH478" s="64"/>
      <c r="DI478" s="64"/>
      <c r="DJ478" s="64"/>
      <c r="DK478" s="64"/>
      <c r="DL478" s="64"/>
      <c r="DM478" s="64"/>
      <c r="DN478" s="64"/>
      <c r="DO478" s="64"/>
      <c r="DP478" s="64"/>
      <c r="DQ478" s="64"/>
      <c r="DR478" s="64"/>
      <c r="DS478" s="64"/>
      <c r="DT478" s="64"/>
      <c r="DU478" s="64"/>
      <c r="DV478" s="64"/>
      <c r="DW478" s="64"/>
      <c r="DX478" s="64"/>
      <c r="DY478" s="64"/>
      <c r="DZ478" s="64"/>
      <c r="EA478" s="64"/>
      <c r="EB478" s="64"/>
      <c r="EC478" s="64"/>
      <c r="ED478" s="64"/>
      <c r="EE478" s="64"/>
      <c r="EF478" s="64"/>
      <c r="EG478" s="64"/>
      <c r="EH478" s="64"/>
      <c r="EI478" s="64"/>
      <c r="EJ478" s="64"/>
      <c r="EK478" s="64"/>
      <c r="EL478" s="64"/>
      <c r="EM478" s="64"/>
      <c r="EN478" s="64"/>
    </row>
    <row r="479" spans="1:144" s="40" customFormat="1" ht="9.75" customHeight="1" hidden="1">
      <c r="A479" s="41"/>
      <c r="B479" s="51"/>
      <c r="C479" s="51"/>
      <c r="D479" s="52"/>
      <c r="E479" s="52"/>
      <c r="F479" s="52"/>
      <c r="G479" s="69"/>
      <c r="H479" s="34"/>
      <c r="I479" s="34"/>
      <c r="J479" s="34"/>
      <c r="K479" s="34"/>
      <c r="L479" s="34"/>
      <c r="M479" s="34"/>
      <c r="N479" s="34"/>
      <c r="O479" s="34"/>
      <c r="P479" s="34"/>
      <c r="Q479" s="30"/>
      <c r="R479" s="18"/>
      <c r="S479" s="18"/>
      <c r="T479" s="18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4"/>
      <c r="BN479" s="64"/>
      <c r="BO479" s="64"/>
      <c r="BP479" s="64"/>
      <c r="BQ479" s="64"/>
      <c r="BR479" s="64"/>
      <c r="BS479" s="64"/>
      <c r="BT479" s="64"/>
      <c r="BU479" s="64"/>
      <c r="BV479" s="64"/>
      <c r="BW479" s="64"/>
      <c r="BX479" s="64"/>
      <c r="BY479" s="64"/>
      <c r="BZ479" s="64"/>
      <c r="CA479" s="64"/>
      <c r="CB479" s="64"/>
      <c r="CC479" s="64"/>
      <c r="CD479" s="64"/>
      <c r="CE479" s="64"/>
      <c r="CF479" s="64"/>
      <c r="CG479" s="64"/>
      <c r="CH479" s="64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64"/>
      <c r="CV479" s="64"/>
      <c r="CW479" s="64"/>
      <c r="CX479" s="64"/>
      <c r="CY479" s="64"/>
      <c r="CZ479" s="64"/>
      <c r="DA479" s="64"/>
      <c r="DB479" s="64"/>
      <c r="DC479" s="64"/>
      <c r="DD479" s="64"/>
      <c r="DE479" s="64"/>
      <c r="DF479" s="64"/>
      <c r="DG479" s="64"/>
      <c r="DH479" s="64"/>
      <c r="DI479" s="64"/>
      <c r="DJ479" s="64"/>
      <c r="DK479" s="64"/>
      <c r="DL479" s="64"/>
      <c r="DM479" s="64"/>
      <c r="DN479" s="64"/>
      <c r="DO479" s="64"/>
      <c r="DP479" s="64"/>
      <c r="DQ479" s="64"/>
      <c r="DR479" s="64"/>
      <c r="DS479" s="64"/>
      <c r="DT479" s="64"/>
      <c r="DU479" s="64"/>
      <c r="DV479" s="64"/>
      <c r="DW479" s="64"/>
      <c r="DX479" s="64"/>
      <c r="DY479" s="64"/>
      <c r="DZ479" s="64"/>
      <c r="EA479" s="64"/>
      <c r="EB479" s="64"/>
      <c r="EC479" s="64"/>
      <c r="ED479" s="64"/>
      <c r="EE479" s="64"/>
      <c r="EF479" s="64"/>
      <c r="EG479" s="64"/>
      <c r="EH479" s="64"/>
      <c r="EI479" s="64"/>
      <c r="EJ479" s="64"/>
      <c r="EK479" s="64"/>
      <c r="EL479" s="64"/>
      <c r="EM479" s="64"/>
      <c r="EN479" s="64"/>
    </row>
    <row r="480" spans="1:144" s="40" customFormat="1" ht="11.25" customHeight="1">
      <c r="A480" s="41"/>
      <c r="B480" s="51"/>
      <c r="C480" s="51"/>
      <c r="D480" s="52"/>
      <c r="E480" s="52"/>
      <c r="F480" s="52"/>
      <c r="G480" s="69"/>
      <c r="H480" s="34"/>
      <c r="I480" s="34"/>
      <c r="J480" s="34"/>
      <c r="K480" s="34"/>
      <c r="L480" s="34"/>
      <c r="M480" s="34"/>
      <c r="N480" s="34"/>
      <c r="O480" s="34"/>
      <c r="P480" s="34"/>
      <c r="Q480" s="30"/>
      <c r="R480" s="18"/>
      <c r="S480" s="18"/>
      <c r="T480" s="18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  <c r="BM480" s="64"/>
      <c r="BN480" s="64"/>
      <c r="BO480" s="64"/>
      <c r="BP480" s="64"/>
      <c r="BQ480" s="64"/>
      <c r="BR480" s="64"/>
      <c r="BS480" s="64"/>
      <c r="BT480" s="64"/>
      <c r="BU480" s="64"/>
      <c r="BV480" s="64"/>
      <c r="BW480" s="64"/>
      <c r="BX480" s="64"/>
      <c r="BY480" s="64"/>
      <c r="BZ480" s="64"/>
      <c r="CA480" s="64"/>
      <c r="CB480" s="64"/>
      <c r="CC480" s="64"/>
      <c r="CD480" s="64"/>
      <c r="CE480" s="64"/>
      <c r="CF480" s="64"/>
      <c r="CG480" s="64"/>
      <c r="CH480" s="64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64"/>
      <c r="CV480" s="64"/>
      <c r="CW480" s="64"/>
      <c r="CX480" s="64"/>
      <c r="CY480" s="64"/>
      <c r="CZ480" s="64"/>
      <c r="DA480" s="64"/>
      <c r="DB480" s="64"/>
      <c r="DC480" s="64"/>
      <c r="DD480" s="64"/>
      <c r="DE480" s="64"/>
      <c r="DF480" s="64"/>
      <c r="DG480" s="64"/>
      <c r="DH480" s="64"/>
      <c r="DI480" s="64"/>
      <c r="DJ480" s="64"/>
      <c r="DK480" s="64"/>
      <c r="DL480" s="64"/>
      <c r="DM480" s="64"/>
      <c r="DN480" s="64"/>
      <c r="DO480" s="64"/>
      <c r="DP480" s="64"/>
      <c r="DQ480" s="64"/>
      <c r="DR480" s="64"/>
      <c r="DS480" s="64"/>
      <c r="DT480" s="64"/>
      <c r="DU480" s="64"/>
      <c r="DV480" s="64"/>
      <c r="DW480" s="64"/>
      <c r="DX480" s="64"/>
      <c r="DY480" s="64"/>
      <c r="DZ480" s="64"/>
      <c r="EA480" s="64"/>
      <c r="EB480" s="64"/>
      <c r="EC480" s="64"/>
      <c r="ED480" s="64"/>
      <c r="EE480" s="64"/>
      <c r="EF480" s="64"/>
      <c r="EG480" s="64"/>
      <c r="EH480" s="64"/>
      <c r="EI480" s="64"/>
      <c r="EJ480" s="64"/>
      <c r="EK480" s="64"/>
      <c r="EL480" s="64"/>
      <c r="EM480" s="64"/>
      <c r="EN480" s="64"/>
    </row>
    <row r="481" spans="1:144" s="18" customFormat="1" ht="21" customHeight="1">
      <c r="A481" s="15">
        <v>854</v>
      </c>
      <c r="B481" s="16"/>
      <c r="C481" s="16"/>
      <c r="D481" s="17" t="s">
        <v>33</v>
      </c>
      <c r="E481" s="17">
        <f>E482+E497+E503+E506</f>
        <v>3600</v>
      </c>
      <c r="F481" s="17">
        <f>F482+F497+F503+F506</f>
        <v>2600</v>
      </c>
      <c r="G481" s="17">
        <f>G482+G497+G503+G506</f>
        <v>284592</v>
      </c>
      <c r="H481" s="82">
        <f>H482+H497+H503+H506</f>
        <v>284592</v>
      </c>
      <c r="I481" s="82">
        <f aca="true" t="shared" si="58" ref="I481:O481">I482+I497+I503+I506</f>
        <v>152264</v>
      </c>
      <c r="J481" s="82">
        <f t="shared" si="58"/>
        <v>138200</v>
      </c>
      <c r="K481" s="82">
        <f t="shared" si="58"/>
        <v>14064</v>
      </c>
      <c r="L481" s="82">
        <f t="shared" si="58"/>
        <v>0</v>
      </c>
      <c r="M481" s="82">
        <f t="shared" si="58"/>
        <v>132328</v>
      </c>
      <c r="N481" s="82">
        <f t="shared" si="58"/>
        <v>0</v>
      </c>
      <c r="O481" s="82">
        <f t="shared" si="58"/>
        <v>0</v>
      </c>
      <c r="P481" s="82">
        <f>P482+P497+P503+P506</f>
        <v>0</v>
      </c>
      <c r="Q481" s="82">
        <f>Q482+Q497+Q503+Q506</f>
        <v>0</v>
      </c>
      <c r="R481" s="82">
        <f>R482+R497+R503+R506</f>
        <v>0</v>
      </c>
      <c r="S481" s="82">
        <f>S482+S497+S503+S506</f>
        <v>0</v>
      </c>
      <c r="T481" s="82">
        <f>T482+T497+T503+T506</f>
        <v>0</v>
      </c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4"/>
      <c r="CH481" s="64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/>
      <c r="DG481" s="64"/>
      <c r="DH481" s="64"/>
      <c r="DI481" s="64"/>
      <c r="DJ481" s="64"/>
      <c r="DK481" s="64"/>
      <c r="DL481" s="64"/>
      <c r="DM481" s="64"/>
      <c r="DN481" s="64"/>
      <c r="DO481" s="64"/>
      <c r="DP481" s="64"/>
      <c r="DQ481" s="64"/>
      <c r="DR481" s="64"/>
      <c r="DS481" s="64"/>
      <c r="DT481" s="64"/>
      <c r="DU481" s="64"/>
      <c r="DV481" s="64"/>
      <c r="DW481" s="64"/>
      <c r="DX481" s="64"/>
      <c r="DY481" s="64"/>
      <c r="DZ481" s="64"/>
      <c r="EA481" s="64"/>
      <c r="EB481" s="64"/>
      <c r="EC481" s="64"/>
      <c r="ED481" s="64"/>
      <c r="EE481" s="64"/>
      <c r="EF481" s="64"/>
      <c r="EG481" s="64"/>
      <c r="EH481" s="64"/>
      <c r="EI481" s="64"/>
      <c r="EJ481" s="64"/>
      <c r="EK481" s="64"/>
      <c r="EL481" s="64"/>
      <c r="EM481" s="64"/>
      <c r="EN481" s="64"/>
    </row>
    <row r="482" spans="1:144" s="18" customFormat="1" ht="18" customHeight="1">
      <c r="A482" s="19"/>
      <c r="B482" s="20">
        <v>85401</v>
      </c>
      <c r="C482" s="20"/>
      <c r="D482" s="21" t="s">
        <v>258</v>
      </c>
      <c r="E482" s="21">
        <f>SUM(E483:E496)</f>
        <v>3600</v>
      </c>
      <c r="F482" s="21">
        <f>SUM(F483:F496)</f>
        <v>0</v>
      </c>
      <c r="G482" s="21">
        <f>SUM(G483:G496)</f>
        <v>144867</v>
      </c>
      <c r="H482" s="85">
        <f aca="true" t="shared" si="59" ref="H482:T482">SUM(H483:H496)</f>
        <v>144867</v>
      </c>
      <c r="I482" s="85">
        <f t="shared" si="59"/>
        <v>144432</v>
      </c>
      <c r="J482" s="85">
        <f t="shared" si="59"/>
        <v>132652</v>
      </c>
      <c r="K482" s="85">
        <f t="shared" si="59"/>
        <v>11780</v>
      </c>
      <c r="L482" s="85">
        <f t="shared" si="59"/>
        <v>0</v>
      </c>
      <c r="M482" s="85">
        <f t="shared" si="59"/>
        <v>435</v>
      </c>
      <c r="N482" s="85">
        <f t="shared" si="59"/>
        <v>0</v>
      </c>
      <c r="O482" s="85">
        <f t="shared" si="59"/>
        <v>0</v>
      </c>
      <c r="P482" s="85">
        <f t="shared" si="59"/>
        <v>0</v>
      </c>
      <c r="Q482" s="85">
        <f t="shared" si="59"/>
        <v>0</v>
      </c>
      <c r="R482" s="85">
        <f t="shared" si="59"/>
        <v>0</v>
      </c>
      <c r="S482" s="85">
        <f t="shared" si="59"/>
        <v>0</v>
      </c>
      <c r="T482" s="85">
        <f t="shared" si="59"/>
        <v>0</v>
      </c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4"/>
      <c r="BN482" s="64"/>
      <c r="BO482" s="64"/>
      <c r="BP482" s="64"/>
      <c r="BQ482" s="64"/>
      <c r="BR482" s="64"/>
      <c r="BS482" s="64"/>
      <c r="BT482" s="64"/>
      <c r="BU482" s="64"/>
      <c r="BV482" s="64"/>
      <c r="BW482" s="64"/>
      <c r="BX482" s="64"/>
      <c r="BY482" s="64"/>
      <c r="BZ482" s="64"/>
      <c r="CA482" s="64"/>
      <c r="CB482" s="64"/>
      <c r="CC482" s="64"/>
      <c r="CD482" s="64"/>
      <c r="CE482" s="64"/>
      <c r="CF482" s="64"/>
      <c r="CG482" s="64"/>
      <c r="CH482" s="64"/>
      <c r="CI482" s="64"/>
      <c r="CJ482" s="64"/>
      <c r="CK482" s="64"/>
      <c r="CL482" s="64"/>
      <c r="CM482" s="64"/>
      <c r="CN482" s="64"/>
      <c r="CO482" s="64"/>
      <c r="CP482" s="64"/>
      <c r="CQ482" s="64"/>
      <c r="CR482" s="64"/>
      <c r="CS482" s="64"/>
      <c r="CT482" s="64"/>
      <c r="CU482" s="64"/>
      <c r="CV482" s="64"/>
      <c r="CW482" s="64"/>
      <c r="CX482" s="64"/>
      <c r="CY482" s="64"/>
      <c r="CZ482" s="64"/>
      <c r="DA482" s="64"/>
      <c r="DB482" s="64"/>
      <c r="DC482" s="64"/>
      <c r="DD482" s="64"/>
      <c r="DE482" s="64"/>
      <c r="DF482" s="64"/>
      <c r="DG482" s="64"/>
      <c r="DH482" s="64"/>
      <c r="DI482" s="64"/>
      <c r="DJ482" s="64"/>
      <c r="DK482" s="64"/>
      <c r="DL482" s="64"/>
      <c r="DM482" s="64"/>
      <c r="DN482" s="64"/>
      <c r="DO482" s="64"/>
      <c r="DP482" s="64"/>
      <c r="DQ482" s="64"/>
      <c r="DR482" s="64"/>
      <c r="DS482" s="64"/>
      <c r="DT482" s="64"/>
      <c r="DU482" s="64"/>
      <c r="DV482" s="64"/>
      <c r="DW482" s="64"/>
      <c r="DX482" s="64"/>
      <c r="DY482" s="64"/>
      <c r="DZ482" s="64"/>
      <c r="EA482" s="64"/>
      <c r="EB482" s="64"/>
      <c r="EC482" s="64"/>
      <c r="ED482" s="64"/>
      <c r="EE482" s="64"/>
      <c r="EF482" s="64"/>
      <c r="EG482" s="64"/>
      <c r="EH482" s="64"/>
      <c r="EI482" s="64"/>
      <c r="EJ482" s="64"/>
      <c r="EK482" s="64"/>
      <c r="EL482" s="64"/>
      <c r="EM482" s="64"/>
      <c r="EN482" s="64"/>
    </row>
    <row r="483" spans="1:144" s="18" customFormat="1" ht="26.25" customHeight="1" hidden="1">
      <c r="A483" s="19"/>
      <c r="B483" s="20"/>
      <c r="C483" s="20">
        <v>3020</v>
      </c>
      <c r="D483" s="21" t="s">
        <v>365</v>
      </c>
      <c r="E483" s="21"/>
      <c r="F483" s="21"/>
      <c r="G483" s="7">
        <v>435</v>
      </c>
      <c r="H483" s="84">
        <v>435</v>
      </c>
      <c r="I483" s="84">
        <v>0</v>
      </c>
      <c r="J483" s="84">
        <v>0</v>
      </c>
      <c r="K483" s="84">
        <v>0</v>
      </c>
      <c r="L483" s="84">
        <v>0</v>
      </c>
      <c r="M483" s="86">
        <v>435</v>
      </c>
      <c r="N483" s="86">
        <v>0</v>
      </c>
      <c r="O483" s="86">
        <v>0</v>
      </c>
      <c r="P483" s="86">
        <v>0</v>
      </c>
      <c r="Q483" s="86">
        <v>0</v>
      </c>
      <c r="R483" s="86">
        <v>0</v>
      </c>
      <c r="S483" s="86">
        <v>0</v>
      </c>
      <c r="T483" s="84">
        <v>0</v>
      </c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  <c r="AW483" s="64"/>
      <c r="AX483" s="64"/>
      <c r="AY483" s="64"/>
      <c r="AZ483" s="64"/>
      <c r="BA483" s="64"/>
      <c r="BB483" s="64"/>
      <c r="BC483" s="64"/>
      <c r="BD483" s="64"/>
      <c r="BE483" s="64"/>
      <c r="BF483" s="64"/>
      <c r="BG483" s="64"/>
      <c r="BH483" s="64"/>
      <c r="BI483" s="64"/>
      <c r="BJ483" s="64"/>
      <c r="BK483" s="64"/>
      <c r="BL483" s="64"/>
      <c r="BM483" s="64"/>
      <c r="BN483" s="64"/>
      <c r="BO483" s="64"/>
      <c r="BP483" s="64"/>
      <c r="BQ483" s="64"/>
      <c r="BR483" s="64"/>
      <c r="BS483" s="64"/>
      <c r="BT483" s="64"/>
      <c r="BU483" s="64"/>
      <c r="BV483" s="64"/>
      <c r="BW483" s="64"/>
      <c r="BX483" s="64"/>
      <c r="BY483" s="64"/>
      <c r="BZ483" s="64"/>
      <c r="CA483" s="64"/>
      <c r="CB483" s="64"/>
      <c r="CC483" s="64"/>
      <c r="CD483" s="64"/>
      <c r="CE483" s="64"/>
      <c r="CF483" s="64"/>
      <c r="CG483" s="64"/>
      <c r="CH483" s="64"/>
      <c r="CI483" s="64"/>
      <c r="CJ483" s="64"/>
      <c r="CK483" s="64"/>
      <c r="CL483" s="64"/>
      <c r="CM483" s="64"/>
      <c r="CN483" s="64"/>
      <c r="CO483" s="64"/>
      <c r="CP483" s="64"/>
      <c r="CQ483" s="64"/>
      <c r="CR483" s="64"/>
      <c r="CS483" s="64"/>
      <c r="CT483" s="64"/>
      <c r="CU483" s="64"/>
      <c r="CV483" s="64"/>
      <c r="CW483" s="64"/>
      <c r="CX483" s="64"/>
      <c r="CY483" s="64"/>
      <c r="CZ483" s="64"/>
      <c r="DA483" s="64"/>
      <c r="DB483" s="64"/>
      <c r="DC483" s="64"/>
      <c r="DD483" s="64"/>
      <c r="DE483" s="64"/>
      <c r="DF483" s="64"/>
      <c r="DG483" s="64"/>
      <c r="DH483" s="64"/>
      <c r="DI483" s="64"/>
      <c r="DJ483" s="64"/>
      <c r="DK483" s="64"/>
      <c r="DL483" s="64"/>
      <c r="DM483" s="64"/>
      <c r="DN483" s="64"/>
      <c r="DO483" s="64"/>
      <c r="DP483" s="64"/>
      <c r="DQ483" s="64"/>
      <c r="DR483" s="64"/>
      <c r="DS483" s="64"/>
      <c r="DT483" s="64"/>
      <c r="DU483" s="64"/>
      <c r="DV483" s="64"/>
      <c r="DW483" s="64"/>
      <c r="DX483" s="64"/>
      <c r="DY483" s="64"/>
      <c r="DZ483" s="64"/>
      <c r="EA483" s="64"/>
      <c r="EB483" s="64"/>
      <c r="EC483" s="64"/>
      <c r="ED483" s="64"/>
      <c r="EE483" s="64"/>
      <c r="EF483" s="64"/>
      <c r="EG483" s="64"/>
      <c r="EH483" s="64"/>
      <c r="EI483" s="64"/>
      <c r="EJ483" s="64"/>
      <c r="EK483" s="64"/>
      <c r="EL483" s="64"/>
      <c r="EM483" s="64"/>
      <c r="EN483" s="64"/>
    </row>
    <row r="484" spans="1:144" s="18" customFormat="1" ht="18" customHeight="1">
      <c r="A484" s="19"/>
      <c r="B484" s="20"/>
      <c r="C484" s="20">
        <v>4010</v>
      </c>
      <c r="D484" s="21" t="s">
        <v>150</v>
      </c>
      <c r="E484" s="21">
        <v>2800</v>
      </c>
      <c r="F484" s="21"/>
      <c r="G484" s="7">
        <v>109090</v>
      </c>
      <c r="H484" s="7">
        <v>109090</v>
      </c>
      <c r="I484" s="7">
        <v>109090</v>
      </c>
      <c r="J484" s="7">
        <v>109090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4"/>
      <c r="BN484" s="64"/>
      <c r="BO484" s="64"/>
      <c r="BP484" s="64"/>
      <c r="BQ484" s="64"/>
      <c r="BR484" s="64"/>
      <c r="BS484" s="64"/>
      <c r="BT484" s="64"/>
      <c r="BU484" s="64"/>
      <c r="BV484" s="64"/>
      <c r="BW484" s="64"/>
      <c r="BX484" s="64"/>
      <c r="BY484" s="64"/>
      <c r="BZ484" s="64"/>
      <c r="CA484" s="64"/>
      <c r="CB484" s="64"/>
      <c r="CC484" s="64"/>
      <c r="CD484" s="64"/>
      <c r="CE484" s="64"/>
      <c r="CF484" s="64"/>
      <c r="CG484" s="64"/>
      <c r="CH484" s="64"/>
      <c r="CI484" s="64"/>
      <c r="CJ484" s="64"/>
      <c r="CK484" s="64"/>
      <c r="CL484" s="64"/>
      <c r="CM484" s="64"/>
      <c r="CN484" s="64"/>
      <c r="CO484" s="64"/>
      <c r="CP484" s="64"/>
      <c r="CQ484" s="64"/>
      <c r="CR484" s="64"/>
      <c r="CS484" s="64"/>
      <c r="CT484" s="64"/>
      <c r="CU484" s="64"/>
      <c r="CV484" s="64"/>
      <c r="CW484" s="64"/>
      <c r="CX484" s="64"/>
      <c r="CY484" s="64"/>
      <c r="CZ484" s="64"/>
      <c r="DA484" s="64"/>
      <c r="DB484" s="64"/>
      <c r="DC484" s="64"/>
      <c r="DD484" s="64"/>
      <c r="DE484" s="64"/>
      <c r="DF484" s="64"/>
      <c r="DG484" s="64"/>
      <c r="DH484" s="64"/>
      <c r="DI484" s="64"/>
      <c r="DJ484" s="64"/>
      <c r="DK484" s="64"/>
      <c r="DL484" s="64"/>
      <c r="DM484" s="64"/>
      <c r="DN484" s="64"/>
      <c r="DO484" s="64"/>
      <c r="DP484" s="64"/>
      <c r="DQ484" s="64"/>
      <c r="DR484" s="64"/>
      <c r="DS484" s="64"/>
      <c r="DT484" s="64"/>
      <c r="DU484" s="64"/>
      <c r="DV484" s="64"/>
      <c r="DW484" s="64"/>
      <c r="DX484" s="64"/>
      <c r="DY484" s="64"/>
      <c r="DZ484" s="64"/>
      <c r="EA484" s="64"/>
      <c r="EB484" s="64"/>
      <c r="EC484" s="64"/>
      <c r="ED484" s="64"/>
      <c r="EE484" s="64"/>
      <c r="EF484" s="64"/>
      <c r="EG484" s="64"/>
      <c r="EH484" s="64"/>
      <c r="EI484" s="64"/>
      <c r="EJ484" s="64"/>
      <c r="EK484" s="64"/>
      <c r="EL484" s="64"/>
      <c r="EM484" s="64"/>
      <c r="EN484" s="64"/>
    </row>
    <row r="485" spans="1:144" s="18" customFormat="1" ht="18" customHeight="1" hidden="1">
      <c r="A485" s="19"/>
      <c r="B485" s="20"/>
      <c r="C485" s="20">
        <v>4040</v>
      </c>
      <c r="D485" s="21" t="s">
        <v>151</v>
      </c>
      <c r="E485" s="21"/>
      <c r="F485" s="21"/>
      <c r="G485" s="7">
        <v>7359</v>
      </c>
      <c r="H485" s="7">
        <v>7359</v>
      </c>
      <c r="I485" s="7">
        <v>7359</v>
      </c>
      <c r="J485" s="7">
        <v>7359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4"/>
      <c r="BN485" s="64"/>
      <c r="BO485" s="64"/>
      <c r="BP485" s="64"/>
      <c r="BQ485" s="64"/>
      <c r="BR485" s="64"/>
      <c r="BS485" s="64"/>
      <c r="BT485" s="64"/>
      <c r="BU485" s="64"/>
      <c r="BV485" s="64"/>
      <c r="BW485" s="64"/>
      <c r="BX485" s="64"/>
      <c r="BY485" s="64"/>
      <c r="BZ485" s="64"/>
      <c r="CA485" s="64"/>
      <c r="CB485" s="64"/>
      <c r="CC485" s="64"/>
      <c r="CD485" s="64"/>
      <c r="CE485" s="64"/>
      <c r="CF485" s="64"/>
      <c r="CG485" s="64"/>
      <c r="CH485" s="64"/>
      <c r="CI485" s="64"/>
      <c r="CJ485" s="64"/>
      <c r="CK485" s="64"/>
      <c r="CL485" s="64"/>
      <c r="CM485" s="64"/>
      <c r="CN485" s="64"/>
      <c r="CO485" s="64"/>
      <c r="CP485" s="64"/>
      <c r="CQ485" s="64"/>
      <c r="CR485" s="64"/>
      <c r="CS485" s="64"/>
      <c r="CT485" s="64"/>
      <c r="CU485" s="64"/>
      <c r="CV485" s="64"/>
      <c r="CW485" s="64"/>
      <c r="CX485" s="64"/>
      <c r="CY485" s="64"/>
      <c r="CZ485" s="64"/>
      <c r="DA485" s="64"/>
      <c r="DB485" s="64"/>
      <c r="DC485" s="64"/>
      <c r="DD485" s="64"/>
      <c r="DE485" s="64"/>
      <c r="DF485" s="64"/>
      <c r="DG485" s="64"/>
      <c r="DH485" s="64"/>
      <c r="DI485" s="64"/>
      <c r="DJ485" s="64"/>
      <c r="DK485" s="64"/>
      <c r="DL485" s="64"/>
      <c r="DM485" s="64"/>
      <c r="DN485" s="64"/>
      <c r="DO485" s="64"/>
      <c r="DP485" s="64"/>
      <c r="DQ485" s="64"/>
      <c r="DR485" s="64"/>
      <c r="DS485" s="64"/>
      <c r="DT485" s="64"/>
      <c r="DU485" s="64"/>
      <c r="DV485" s="64"/>
      <c r="DW485" s="64"/>
      <c r="DX485" s="64"/>
      <c r="DY485" s="64"/>
      <c r="DZ485" s="64"/>
      <c r="EA485" s="64"/>
      <c r="EB485" s="64"/>
      <c r="EC485" s="64"/>
      <c r="ED485" s="64"/>
      <c r="EE485" s="64"/>
      <c r="EF485" s="64"/>
      <c r="EG485" s="64"/>
      <c r="EH485" s="64"/>
      <c r="EI485" s="64"/>
      <c r="EJ485" s="64"/>
      <c r="EK485" s="64"/>
      <c r="EL485" s="64"/>
      <c r="EM485" s="64"/>
      <c r="EN485" s="64"/>
    </row>
    <row r="486" spans="1:144" s="18" customFormat="1" ht="18" customHeight="1">
      <c r="A486" s="19"/>
      <c r="B486" s="20"/>
      <c r="C486" s="20">
        <v>4110</v>
      </c>
      <c r="D486" s="21" t="s">
        <v>119</v>
      </c>
      <c r="E486" s="21">
        <v>700</v>
      </c>
      <c r="F486" s="21"/>
      <c r="G486" s="7">
        <v>14720</v>
      </c>
      <c r="H486" s="7">
        <v>14720</v>
      </c>
      <c r="I486" s="7">
        <v>14720</v>
      </c>
      <c r="J486" s="7">
        <v>14720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/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  <c r="EM486" s="64"/>
      <c r="EN486" s="64"/>
    </row>
    <row r="487" spans="1:144" s="18" customFormat="1" ht="18" customHeight="1">
      <c r="A487" s="19"/>
      <c r="B487" s="20"/>
      <c r="C487" s="20">
        <v>4120</v>
      </c>
      <c r="D487" s="21" t="s">
        <v>152</v>
      </c>
      <c r="E487" s="21">
        <v>100</v>
      </c>
      <c r="F487" s="21"/>
      <c r="G487" s="7">
        <v>1483</v>
      </c>
      <c r="H487" s="7">
        <v>1483</v>
      </c>
      <c r="I487" s="7">
        <v>1483</v>
      </c>
      <c r="J487" s="7">
        <v>1483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  <c r="AW487" s="64"/>
      <c r="AX487" s="64"/>
      <c r="AY487" s="64"/>
      <c r="AZ487" s="64"/>
      <c r="BA487" s="64"/>
      <c r="BB487" s="64"/>
      <c r="BC487" s="64"/>
      <c r="BD487" s="64"/>
      <c r="BE487" s="64"/>
      <c r="BF487" s="64"/>
      <c r="BG487" s="64"/>
      <c r="BH487" s="64"/>
      <c r="BI487" s="64"/>
      <c r="BJ487" s="64"/>
      <c r="BK487" s="64"/>
      <c r="BL487" s="64"/>
      <c r="BM487" s="64"/>
      <c r="BN487" s="64"/>
      <c r="BO487" s="64"/>
      <c r="BP487" s="64"/>
      <c r="BQ487" s="64"/>
      <c r="BR487" s="64"/>
      <c r="BS487" s="64"/>
      <c r="BT487" s="64"/>
      <c r="BU487" s="64"/>
      <c r="BV487" s="64"/>
      <c r="BW487" s="64"/>
      <c r="BX487" s="64"/>
      <c r="BY487" s="64"/>
      <c r="BZ487" s="64"/>
      <c r="CA487" s="64"/>
      <c r="CB487" s="64"/>
      <c r="CC487" s="64"/>
      <c r="CD487" s="64"/>
      <c r="CE487" s="64"/>
      <c r="CF487" s="64"/>
      <c r="CG487" s="64"/>
      <c r="CH487" s="64"/>
      <c r="CI487" s="64"/>
      <c r="CJ487" s="64"/>
      <c r="CK487" s="64"/>
      <c r="CL487" s="64"/>
      <c r="CM487" s="64"/>
      <c r="CN487" s="64"/>
      <c r="CO487" s="64"/>
      <c r="CP487" s="64"/>
      <c r="CQ487" s="64"/>
      <c r="CR487" s="64"/>
      <c r="CS487" s="64"/>
      <c r="CT487" s="64"/>
      <c r="CU487" s="64"/>
      <c r="CV487" s="64"/>
      <c r="CW487" s="64"/>
      <c r="CX487" s="64"/>
      <c r="CY487" s="64"/>
      <c r="CZ487" s="64"/>
      <c r="DA487" s="64"/>
      <c r="DB487" s="64"/>
      <c r="DC487" s="64"/>
      <c r="DD487" s="64"/>
      <c r="DE487" s="64"/>
      <c r="DF487" s="64"/>
      <c r="DG487" s="64"/>
      <c r="DH487" s="64"/>
      <c r="DI487" s="64"/>
      <c r="DJ487" s="64"/>
      <c r="DK487" s="64"/>
      <c r="DL487" s="64"/>
      <c r="DM487" s="64"/>
      <c r="DN487" s="64"/>
      <c r="DO487" s="64"/>
      <c r="DP487" s="64"/>
      <c r="DQ487" s="64"/>
      <c r="DR487" s="64"/>
      <c r="DS487" s="64"/>
      <c r="DT487" s="64"/>
      <c r="DU487" s="64"/>
      <c r="DV487" s="64"/>
      <c r="DW487" s="64"/>
      <c r="DX487" s="64"/>
      <c r="DY487" s="64"/>
      <c r="DZ487" s="64"/>
      <c r="EA487" s="64"/>
      <c r="EB487" s="64"/>
      <c r="EC487" s="64"/>
      <c r="ED487" s="64"/>
      <c r="EE487" s="64"/>
      <c r="EF487" s="64"/>
      <c r="EG487" s="64"/>
      <c r="EH487" s="64"/>
      <c r="EI487" s="64"/>
      <c r="EJ487" s="64"/>
      <c r="EK487" s="64"/>
      <c r="EL487" s="64"/>
      <c r="EM487" s="64"/>
      <c r="EN487" s="64"/>
    </row>
    <row r="488" spans="1:144" s="18" customFormat="1" ht="18" customHeight="1" hidden="1">
      <c r="A488" s="19"/>
      <c r="B488" s="20"/>
      <c r="C488" s="20">
        <v>4170</v>
      </c>
      <c r="D488" s="21" t="s">
        <v>120</v>
      </c>
      <c r="E488" s="21"/>
      <c r="F488" s="21"/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  <c r="AW488" s="64"/>
      <c r="AX488" s="64"/>
      <c r="AY488" s="64"/>
      <c r="AZ488" s="64"/>
      <c r="BA488" s="64"/>
      <c r="BB488" s="64"/>
      <c r="BC488" s="64"/>
      <c r="BD488" s="64"/>
      <c r="BE488" s="64"/>
      <c r="BF488" s="64"/>
      <c r="BG488" s="64"/>
      <c r="BH488" s="64"/>
      <c r="BI488" s="64"/>
      <c r="BJ488" s="64"/>
      <c r="BK488" s="64"/>
      <c r="BL488" s="64"/>
      <c r="BM488" s="64"/>
      <c r="BN488" s="64"/>
      <c r="BO488" s="64"/>
      <c r="BP488" s="64"/>
      <c r="BQ488" s="64"/>
      <c r="BR488" s="64"/>
      <c r="BS488" s="64"/>
      <c r="BT488" s="64"/>
      <c r="BU488" s="64"/>
      <c r="BV488" s="64"/>
      <c r="BW488" s="64"/>
      <c r="BX488" s="64"/>
      <c r="BY488" s="64"/>
      <c r="BZ488" s="64"/>
      <c r="CA488" s="64"/>
      <c r="CB488" s="64"/>
      <c r="CC488" s="64"/>
      <c r="CD488" s="64"/>
      <c r="CE488" s="64"/>
      <c r="CF488" s="64"/>
      <c r="CG488" s="64"/>
      <c r="CH488" s="64"/>
      <c r="CI488" s="64"/>
      <c r="CJ488" s="64"/>
      <c r="CK488" s="64"/>
      <c r="CL488" s="64"/>
      <c r="CM488" s="64"/>
      <c r="CN488" s="64"/>
      <c r="CO488" s="64"/>
      <c r="CP488" s="64"/>
      <c r="CQ488" s="64"/>
      <c r="CR488" s="64"/>
      <c r="CS488" s="64"/>
      <c r="CT488" s="64"/>
      <c r="CU488" s="64"/>
      <c r="CV488" s="64"/>
      <c r="CW488" s="64"/>
      <c r="CX488" s="64"/>
      <c r="CY488" s="64"/>
      <c r="CZ488" s="64"/>
      <c r="DA488" s="64"/>
      <c r="DB488" s="64"/>
      <c r="DC488" s="64"/>
      <c r="DD488" s="64"/>
      <c r="DE488" s="64"/>
      <c r="DF488" s="64"/>
      <c r="DG488" s="64"/>
      <c r="DH488" s="64"/>
      <c r="DI488" s="64"/>
      <c r="DJ488" s="64"/>
      <c r="DK488" s="64"/>
      <c r="DL488" s="64"/>
      <c r="DM488" s="64"/>
      <c r="DN488" s="64"/>
      <c r="DO488" s="64"/>
      <c r="DP488" s="64"/>
      <c r="DQ488" s="64"/>
      <c r="DR488" s="64"/>
      <c r="DS488" s="64"/>
      <c r="DT488" s="64"/>
      <c r="DU488" s="64"/>
      <c r="DV488" s="64"/>
      <c r="DW488" s="64"/>
      <c r="DX488" s="64"/>
      <c r="DY488" s="64"/>
      <c r="DZ488" s="64"/>
      <c r="EA488" s="64"/>
      <c r="EB488" s="64"/>
      <c r="EC488" s="64"/>
      <c r="ED488" s="64"/>
      <c r="EE488" s="64"/>
      <c r="EF488" s="64"/>
      <c r="EG488" s="64"/>
      <c r="EH488" s="64"/>
      <c r="EI488" s="64"/>
      <c r="EJ488" s="64"/>
      <c r="EK488" s="64"/>
      <c r="EL488" s="64"/>
      <c r="EM488" s="64"/>
      <c r="EN488" s="64"/>
    </row>
    <row r="489" spans="1:144" s="18" customFormat="1" ht="18" customHeight="1" hidden="1">
      <c r="A489" s="19"/>
      <c r="B489" s="20"/>
      <c r="C489" s="20">
        <v>4210</v>
      </c>
      <c r="D489" s="21" t="s">
        <v>121</v>
      </c>
      <c r="E489" s="21"/>
      <c r="F489" s="21"/>
      <c r="G489" s="7">
        <v>2100</v>
      </c>
      <c r="H489" s="7">
        <v>2100</v>
      </c>
      <c r="I489" s="7">
        <v>2100</v>
      </c>
      <c r="J489" s="7">
        <v>0</v>
      </c>
      <c r="K489" s="7">
        <v>2100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  <c r="BM489" s="64"/>
      <c r="BN489" s="64"/>
      <c r="BO489" s="64"/>
      <c r="BP489" s="64"/>
      <c r="BQ489" s="64"/>
      <c r="BR489" s="64"/>
      <c r="BS489" s="64"/>
      <c r="BT489" s="64"/>
      <c r="BU489" s="64"/>
      <c r="BV489" s="64"/>
      <c r="BW489" s="64"/>
      <c r="BX489" s="64"/>
      <c r="BY489" s="64"/>
      <c r="BZ489" s="64"/>
      <c r="CA489" s="64"/>
      <c r="CB489" s="64"/>
      <c r="CC489" s="64"/>
      <c r="CD489" s="64"/>
      <c r="CE489" s="64"/>
      <c r="CF489" s="64"/>
      <c r="CG489" s="64"/>
      <c r="CH489" s="64"/>
      <c r="CI489" s="64"/>
      <c r="CJ489" s="64"/>
      <c r="CK489" s="64"/>
      <c r="CL489" s="64"/>
      <c r="CM489" s="64"/>
      <c r="CN489" s="64"/>
      <c r="CO489" s="64"/>
      <c r="CP489" s="64"/>
      <c r="CQ489" s="64"/>
      <c r="CR489" s="64"/>
      <c r="CS489" s="64"/>
      <c r="CT489" s="64"/>
      <c r="CU489" s="64"/>
      <c r="CV489" s="64"/>
      <c r="CW489" s="64"/>
      <c r="CX489" s="64"/>
      <c r="CY489" s="64"/>
      <c r="CZ489" s="64"/>
      <c r="DA489" s="64"/>
      <c r="DB489" s="64"/>
      <c r="DC489" s="64"/>
      <c r="DD489" s="64"/>
      <c r="DE489" s="64"/>
      <c r="DF489" s="64"/>
      <c r="DG489" s="64"/>
      <c r="DH489" s="64"/>
      <c r="DI489" s="64"/>
      <c r="DJ489" s="64"/>
      <c r="DK489" s="64"/>
      <c r="DL489" s="64"/>
      <c r="DM489" s="64"/>
      <c r="DN489" s="64"/>
      <c r="DO489" s="64"/>
      <c r="DP489" s="64"/>
      <c r="DQ489" s="64"/>
      <c r="DR489" s="64"/>
      <c r="DS489" s="64"/>
      <c r="DT489" s="64"/>
      <c r="DU489" s="64"/>
      <c r="DV489" s="64"/>
      <c r="DW489" s="64"/>
      <c r="DX489" s="64"/>
      <c r="DY489" s="64"/>
      <c r="DZ489" s="64"/>
      <c r="EA489" s="64"/>
      <c r="EB489" s="64"/>
      <c r="EC489" s="64"/>
      <c r="ED489" s="64"/>
      <c r="EE489" s="64"/>
      <c r="EF489" s="64"/>
      <c r="EG489" s="64"/>
      <c r="EH489" s="64"/>
      <c r="EI489" s="64"/>
      <c r="EJ489" s="64"/>
      <c r="EK489" s="64"/>
      <c r="EL489" s="64"/>
      <c r="EM489" s="64"/>
      <c r="EN489" s="64"/>
    </row>
    <row r="490" spans="1:144" s="18" customFormat="1" ht="27" customHeight="1" hidden="1">
      <c r="A490" s="19"/>
      <c r="B490" s="20"/>
      <c r="C490" s="20" t="s">
        <v>141</v>
      </c>
      <c r="D490" s="21" t="s">
        <v>366</v>
      </c>
      <c r="E490" s="21"/>
      <c r="F490" s="21"/>
      <c r="G490" s="7">
        <v>300</v>
      </c>
      <c r="H490" s="7">
        <v>300</v>
      </c>
      <c r="I490" s="7">
        <v>300</v>
      </c>
      <c r="J490" s="7">
        <v>0</v>
      </c>
      <c r="K490" s="7">
        <v>300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  <c r="BM490" s="64"/>
      <c r="BN490" s="64"/>
      <c r="BO490" s="64"/>
      <c r="BP490" s="64"/>
      <c r="BQ490" s="64"/>
      <c r="BR490" s="64"/>
      <c r="BS490" s="64"/>
      <c r="BT490" s="64"/>
      <c r="BU490" s="64"/>
      <c r="BV490" s="64"/>
      <c r="BW490" s="64"/>
      <c r="BX490" s="64"/>
      <c r="BY490" s="64"/>
      <c r="BZ490" s="64"/>
      <c r="CA490" s="64"/>
      <c r="CB490" s="64"/>
      <c r="CC490" s="64"/>
      <c r="CD490" s="64"/>
      <c r="CE490" s="64"/>
      <c r="CF490" s="64"/>
      <c r="CG490" s="64"/>
      <c r="CH490" s="64"/>
      <c r="CI490" s="64"/>
      <c r="CJ490" s="64"/>
      <c r="CK490" s="64"/>
      <c r="CL490" s="64"/>
      <c r="CM490" s="64"/>
      <c r="CN490" s="64"/>
      <c r="CO490" s="64"/>
      <c r="CP490" s="64"/>
      <c r="CQ490" s="64"/>
      <c r="CR490" s="64"/>
      <c r="CS490" s="64"/>
      <c r="CT490" s="64"/>
      <c r="CU490" s="64"/>
      <c r="CV490" s="64"/>
      <c r="CW490" s="64"/>
      <c r="CX490" s="64"/>
      <c r="CY490" s="64"/>
      <c r="CZ490" s="64"/>
      <c r="DA490" s="64"/>
      <c r="DB490" s="64"/>
      <c r="DC490" s="64"/>
      <c r="DD490" s="64"/>
      <c r="DE490" s="64"/>
      <c r="DF490" s="64"/>
      <c r="DG490" s="64"/>
      <c r="DH490" s="64"/>
      <c r="DI490" s="64"/>
      <c r="DJ490" s="64"/>
      <c r="DK490" s="64"/>
      <c r="DL490" s="64"/>
      <c r="DM490" s="64"/>
      <c r="DN490" s="64"/>
      <c r="DO490" s="64"/>
      <c r="DP490" s="64"/>
      <c r="DQ490" s="64"/>
      <c r="DR490" s="64"/>
      <c r="DS490" s="64"/>
      <c r="DT490" s="64"/>
      <c r="DU490" s="64"/>
      <c r="DV490" s="64"/>
      <c r="DW490" s="64"/>
      <c r="DX490" s="64"/>
      <c r="DY490" s="64"/>
      <c r="DZ490" s="64"/>
      <c r="EA490" s="64"/>
      <c r="EB490" s="64"/>
      <c r="EC490" s="64"/>
      <c r="ED490" s="64"/>
      <c r="EE490" s="64"/>
      <c r="EF490" s="64"/>
      <c r="EG490" s="64"/>
      <c r="EH490" s="64"/>
      <c r="EI490" s="64"/>
      <c r="EJ490" s="64"/>
      <c r="EK490" s="64"/>
      <c r="EL490" s="64"/>
      <c r="EM490" s="64"/>
      <c r="EN490" s="64"/>
    </row>
    <row r="491" spans="1:144" s="18" customFormat="1" ht="28.5" customHeight="1" hidden="1">
      <c r="A491" s="19"/>
      <c r="B491" s="20"/>
      <c r="C491" s="20">
        <v>4240</v>
      </c>
      <c r="D491" s="21" t="s">
        <v>191</v>
      </c>
      <c r="E491" s="21"/>
      <c r="F491" s="21"/>
      <c r="G491" s="7">
        <v>1000</v>
      </c>
      <c r="H491" s="7">
        <v>1000</v>
      </c>
      <c r="I491" s="7">
        <v>1000</v>
      </c>
      <c r="J491" s="7">
        <v>0</v>
      </c>
      <c r="K491" s="7">
        <v>1000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  <c r="AW491" s="64"/>
      <c r="AX491" s="64"/>
      <c r="AY491" s="64"/>
      <c r="AZ491" s="64"/>
      <c r="BA491" s="64"/>
      <c r="BB491" s="64"/>
      <c r="BC491" s="64"/>
      <c r="BD491" s="64"/>
      <c r="BE491" s="64"/>
      <c r="BF491" s="64"/>
      <c r="BG491" s="64"/>
      <c r="BH491" s="64"/>
      <c r="BI491" s="64"/>
      <c r="BJ491" s="64"/>
      <c r="BK491" s="64"/>
      <c r="BL491" s="64"/>
      <c r="BM491" s="64"/>
      <c r="BN491" s="64"/>
      <c r="BO491" s="64"/>
      <c r="BP491" s="64"/>
      <c r="BQ491" s="64"/>
      <c r="BR491" s="64"/>
      <c r="BS491" s="64"/>
      <c r="BT491" s="64"/>
      <c r="BU491" s="64"/>
      <c r="BV491" s="64"/>
      <c r="BW491" s="64"/>
      <c r="BX491" s="64"/>
      <c r="BY491" s="64"/>
      <c r="BZ491" s="64"/>
      <c r="CA491" s="64"/>
      <c r="CB491" s="64"/>
      <c r="CC491" s="64"/>
      <c r="CD491" s="64"/>
      <c r="CE491" s="64"/>
      <c r="CF491" s="64"/>
      <c r="CG491" s="64"/>
      <c r="CH491" s="64"/>
      <c r="CI491" s="64"/>
      <c r="CJ491" s="64"/>
      <c r="CK491" s="64"/>
      <c r="CL491" s="64"/>
      <c r="CM491" s="64"/>
      <c r="CN491" s="64"/>
      <c r="CO491" s="64"/>
      <c r="CP491" s="64"/>
      <c r="CQ491" s="64"/>
      <c r="CR491" s="64"/>
      <c r="CS491" s="64"/>
      <c r="CT491" s="64"/>
      <c r="CU491" s="64"/>
      <c r="CV491" s="64"/>
      <c r="CW491" s="64"/>
      <c r="CX491" s="64"/>
      <c r="CY491" s="64"/>
      <c r="CZ491" s="64"/>
      <c r="DA491" s="64"/>
      <c r="DB491" s="64"/>
      <c r="DC491" s="64"/>
      <c r="DD491" s="64"/>
      <c r="DE491" s="64"/>
      <c r="DF491" s="64"/>
      <c r="DG491" s="64"/>
      <c r="DH491" s="64"/>
      <c r="DI491" s="64"/>
      <c r="DJ491" s="64"/>
      <c r="DK491" s="64"/>
      <c r="DL491" s="64"/>
      <c r="DM491" s="64"/>
      <c r="DN491" s="64"/>
      <c r="DO491" s="64"/>
      <c r="DP491" s="64"/>
      <c r="DQ491" s="64"/>
      <c r="DR491" s="64"/>
      <c r="DS491" s="64"/>
      <c r="DT491" s="64"/>
      <c r="DU491" s="64"/>
      <c r="DV491" s="64"/>
      <c r="DW491" s="64"/>
      <c r="DX491" s="64"/>
      <c r="DY491" s="64"/>
      <c r="DZ491" s="64"/>
      <c r="EA491" s="64"/>
      <c r="EB491" s="64"/>
      <c r="EC491" s="64"/>
      <c r="ED491" s="64"/>
      <c r="EE491" s="64"/>
      <c r="EF491" s="64"/>
      <c r="EG491" s="64"/>
      <c r="EH491" s="64"/>
      <c r="EI491" s="64"/>
      <c r="EJ491" s="64"/>
      <c r="EK491" s="64"/>
      <c r="EL491" s="64"/>
      <c r="EM491" s="64"/>
      <c r="EN491" s="64"/>
    </row>
    <row r="492" spans="1:144" s="18" customFormat="1" ht="18" customHeight="1" hidden="1">
      <c r="A492" s="19"/>
      <c r="B492" s="20"/>
      <c r="C492" s="20" t="s">
        <v>127</v>
      </c>
      <c r="D492" s="21" t="s">
        <v>122</v>
      </c>
      <c r="E492" s="21"/>
      <c r="F492" s="21"/>
      <c r="G492" s="7">
        <v>490</v>
      </c>
      <c r="H492" s="7">
        <v>490</v>
      </c>
      <c r="I492" s="7">
        <v>490</v>
      </c>
      <c r="J492" s="7">
        <v>0</v>
      </c>
      <c r="K492" s="7">
        <v>490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  <c r="BM492" s="64"/>
      <c r="BN492" s="64"/>
      <c r="BO492" s="64"/>
      <c r="BP492" s="64"/>
      <c r="BQ492" s="64"/>
      <c r="BR492" s="64"/>
      <c r="BS492" s="64"/>
      <c r="BT492" s="64"/>
      <c r="BU492" s="64"/>
      <c r="BV492" s="64"/>
      <c r="BW492" s="64"/>
      <c r="BX492" s="64"/>
      <c r="BY492" s="64"/>
      <c r="BZ492" s="64"/>
      <c r="CA492" s="64"/>
      <c r="CB492" s="64"/>
      <c r="CC492" s="64"/>
      <c r="CD492" s="64"/>
      <c r="CE492" s="64"/>
      <c r="CF492" s="64"/>
      <c r="CG492" s="64"/>
      <c r="CH492" s="64"/>
      <c r="CI492" s="64"/>
      <c r="CJ492" s="64"/>
      <c r="CK492" s="64"/>
      <c r="CL492" s="64"/>
      <c r="CM492" s="64"/>
      <c r="CN492" s="64"/>
      <c r="CO492" s="64"/>
      <c r="CP492" s="64"/>
      <c r="CQ492" s="64"/>
      <c r="CR492" s="64"/>
      <c r="CS492" s="64"/>
      <c r="CT492" s="64"/>
      <c r="CU492" s="64"/>
      <c r="CV492" s="64"/>
      <c r="CW492" s="64"/>
      <c r="CX492" s="64"/>
      <c r="CY492" s="64"/>
      <c r="CZ492" s="64"/>
      <c r="DA492" s="64"/>
      <c r="DB492" s="64"/>
      <c r="DC492" s="64"/>
      <c r="DD492" s="64"/>
      <c r="DE492" s="64"/>
      <c r="DF492" s="64"/>
      <c r="DG492" s="64"/>
      <c r="DH492" s="64"/>
      <c r="DI492" s="64"/>
      <c r="DJ492" s="64"/>
      <c r="DK492" s="64"/>
      <c r="DL492" s="64"/>
      <c r="DM492" s="64"/>
      <c r="DN492" s="64"/>
      <c r="DO492" s="64"/>
      <c r="DP492" s="64"/>
      <c r="DQ492" s="64"/>
      <c r="DR492" s="64"/>
      <c r="DS492" s="64"/>
      <c r="DT492" s="64"/>
      <c r="DU492" s="64"/>
      <c r="DV492" s="64"/>
      <c r="DW492" s="64"/>
      <c r="DX492" s="64"/>
      <c r="DY492" s="64"/>
      <c r="DZ492" s="64"/>
      <c r="EA492" s="64"/>
      <c r="EB492" s="64"/>
      <c r="EC492" s="64"/>
      <c r="ED492" s="64"/>
      <c r="EE492" s="64"/>
      <c r="EF492" s="64"/>
      <c r="EG492" s="64"/>
      <c r="EH492" s="64"/>
      <c r="EI492" s="64"/>
      <c r="EJ492" s="64"/>
      <c r="EK492" s="64"/>
      <c r="EL492" s="64"/>
      <c r="EM492" s="64"/>
      <c r="EN492" s="64"/>
    </row>
    <row r="493" spans="1:144" s="18" customFormat="1" ht="18" customHeight="1" hidden="1">
      <c r="A493" s="19"/>
      <c r="B493" s="20"/>
      <c r="C493" s="20" t="s">
        <v>136</v>
      </c>
      <c r="D493" s="21" t="s">
        <v>153</v>
      </c>
      <c r="E493" s="21"/>
      <c r="F493" s="21"/>
      <c r="G493" s="7">
        <v>70</v>
      </c>
      <c r="H493" s="7">
        <v>70</v>
      </c>
      <c r="I493" s="7">
        <v>70</v>
      </c>
      <c r="J493" s="7">
        <v>0</v>
      </c>
      <c r="K493" s="7">
        <v>70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7">
        <v>0</v>
      </c>
      <c r="S493" s="7">
        <v>0</v>
      </c>
      <c r="T493" s="7">
        <v>0</v>
      </c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4"/>
      <c r="BN493" s="64"/>
      <c r="BO493" s="64"/>
      <c r="BP493" s="64"/>
      <c r="BQ493" s="64"/>
      <c r="BR493" s="64"/>
      <c r="BS493" s="64"/>
      <c r="BT493" s="64"/>
      <c r="BU493" s="64"/>
      <c r="BV493" s="64"/>
      <c r="BW493" s="64"/>
      <c r="BX493" s="64"/>
      <c r="BY493" s="64"/>
      <c r="BZ493" s="64"/>
      <c r="CA493" s="64"/>
      <c r="CB493" s="64"/>
      <c r="CC493" s="64"/>
      <c r="CD493" s="64"/>
      <c r="CE493" s="64"/>
      <c r="CF493" s="64"/>
      <c r="CG493" s="64"/>
      <c r="CH493" s="64"/>
      <c r="CI493" s="64"/>
      <c r="CJ493" s="64"/>
      <c r="CK493" s="64"/>
      <c r="CL493" s="64"/>
      <c r="CM493" s="64"/>
      <c r="CN493" s="64"/>
      <c r="CO493" s="64"/>
      <c r="CP493" s="64"/>
      <c r="CQ493" s="64"/>
      <c r="CR493" s="64"/>
      <c r="CS493" s="64"/>
      <c r="CT493" s="64"/>
      <c r="CU493" s="64"/>
      <c r="CV493" s="64"/>
      <c r="CW493" s="64"/>
      <c r="CX493" s="64"/>
      <c r="CY493" s="64"/>
      <c r="CZ493" s="64"/>
      <c r="DA493" s="64"/>
      <c r="DB493" s="64"/>
      <c r="DC493" s="64"/>
      <c r="DD493" s="64"/>
      <c r="DE493" s="64"/>
      <c r="DF493" s="64"/>
      <c r="DG493" s="64"/>
      <c r="DH493" s="64"/>
      <c r="DI493" s="64"/>
      <c r="DJ493" s="64"/>
      <c r="DK493" s="64"/>
      <c r="DL493" s="64"/>
      <c r="DM493" s="64"/>
      <c r="DN493" s="64"/>
      <c r="DO493" s="64"/>
      <c r="DP493" s="64"/>
      <c r="DQ493" s="64"/>
      <c r="DR493" s="64"/>
      <c r="DS493" s="64"/>
      <c r="DT493" s="64"/>
      <c r="DU493" s="64"/>
      <c r="DV493" s="64"/>
      <c r="DW493" s="64"/>
      <c r="DX493" s="64"/>
      <c r="DY493" s="64"/>
      <c r="DZ493" s="64"/>
      <c r="EA493" s="64"/>
      <c r="EB493" s="64"/>
      <c r="EC493" s="64"/>
      <c r="ED493" s="64"/>
      <c r="EE493" s="64"/>
      <c r="EF493" s="64"/>
      <c r="EG493" s="64"/>
      <c r="EH493" s="64"/>
      <c r="EI493" s="64"/>
      <c r="EJ493" s="64"/>
      <c r="EK493" s="64"/>
      <c r="EL493" s="64"/>
      <c r="EM493" s="64"/>
      <c r="EN493" s="64"/>
    </row>
    <row r="494" spans="1:144" s="18" customFormat="1" ht="18" customHeight="1" hidden="1">
      <c r="A494" s="19"/>
      <c r="B494" s="20"/>
      <c r="C494" s="20">
        <v>4300</v>
      </c>
      <c r="D494" s="21" t="s">
        <v>123</v>
      </c>
      <c r="E494" s="21"/>
      <c r="F494" s="21"/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  <c r="AV494" s="64"/>
      <c r="AW494" s="64"/>
      <c r="AX494" s="64"/>
      <c r="AY494" s="64"/>
      <c r="AZ494" s="64"/>
      <c r="BA494" s="64"/>
      <c r="BB494" s="64"/>
      <c r="BC494" s="64"/>
      <c r="BD494" s="64"/>
      <c r="BE494" s="64"/>
      <c r="BF494" s="64"/>
      <c r="BG494" s="64"/>
      <c r="BH494" s="64"/>
      <c r="BI494" s="64"/>
      <c r="BJ494" s="64"/>
      <c r="BK494" s="64"/>
      <c r="BL494" s="64"/>
      <c r="BM494" s="64"/>
      <c r="BN494" s="64"/>
      <c r="BO494" s="64"/>
      <c r="BP494" s="64"/>
      <c r="BQ494" s="64"/>
      <c r="BR494" s="64"/>
      <c r="BS494" s="64"/>
      <c r="BT494" s="64"/>
      <c r="BU494" s="64"/>
      <c r="BV494" s="64"/>
      <c r="BW494" s="64"/>
      <c r="BX494" s="64"/>
      <c r="BY494" s="64"/>
      <c r="BZ494" s="64"/>
      <c r="CA494" s="64"/>
      <c r="CB494" s="64"/>
      <c r="CC494" s="64"/>
      <c r="CD494" s="64"/>
      <c r="CE494" s="64"/>
      <c r="CF494" s="64"/>
      <c r="CG494" s="64"/>
      <c r="CH494" s="64"/>
      <c r="CI494" s="64"/>
      <c r="CJ494" s="64"/>
      <c r="CK494" s="64"/>
      <c r="CL494" s="64"/>
      <c r="CM494" s="64"/>
      <c r="CN494" s="64"/>
      <c r="CO494" s="64"/>
      <c r="CP494" s="64"/>
      <c r="CQ494" s="64"/>
      <c r="CR494" s="64"/>
      <c r="CS494" s="64"/>
      <c r="CT494" s="64"/>
      <c r="CU494" s="64"/>
      <c r="CV494" s="64"/>
      <c r="CW494" s="64"/>
      <c r="CX494" s="64"/>
      <c r="CY494" s="64"/>
      <c r="CZ494" s="64"/>
      <c r="DA494" s="64"/>
      <c r="DB494" s="64"/>
      <c r="DC494" s="64"/>
      <c r="DD494" s="64"/>
      <c r="DE494" s="64"/>
      <c r="DF494" s="64"/>
      <c r="DG494" s="64"/>
      <c r="DH494" s="64"/>
      <c r="DI494" s="64"/>
      <c r="DJ494" s="64"/>
      <c r="DK494" s="64"/>
      <c r="DL494" s="64"/>
      <c r="DM494" s="64"/>
      <c r="DN494" s="64"/>
      <c r="DO494" s="64"/>
      <c r="DP494" s="64"/>
      <c r="DQ494" s="64"/>
      <c r="DR494" s="64"/>
      <c r="DS494" s="64"/>
      <c r="DT494" s="64"/>
      <c r="DU494" s="64"/>
      <c r="DV494" s="64"/>
      <c r="DW494" s="64"/>
      <c r="DX494" s="64"/>
      <c r="DY494" s="64"/>
      <c r="DZ494" s="64"/>
      <c r="EA494" s="64"/>
      <c r="EB494" s="64"/>
      <c r="EC494" s="64"/>
      <c r="ED494" s="64"/>
      <c r="EE494" s="64"/>
      <c r="EF494" s="64"/>
      <c r="EG494" s="64"/>
      <c r="EH494" s="64"/>
      <c r="EI494" s="64"/>
      <c r="EJ494" s="64"/>
      <c r="EK494" s="64"/>
      <c r="EL494" s="64"/>
      <c r="EM494" s="64"/>
      <c r="EN494" s="64"/>
    </row>
    <row r="495" spans="1:144" s="18" customFormat="1" ht="18" customHeight="1" hidden="1">
      <c r="A495" s="19"/>
      <c r="B495" s="20"/>
      <c r="C495" s="20">
        <v>4440</v>
      </c>
      <c r="D495" s="21" t="s">
        <v>155</v>
      </c>
      <c r="E495" s="21"/>
      <c r="F495" s="99"/>
      <c r="G495" s="7">
        <v>7770</v>
      </c>
      <c r="H495" s="7">
        <v>7770</v>
      </c>
      <c r="I495" s="7">
        <v>7770</v>
      </c>
      <c r="J495" s="7">
        <v>0</v>
      </c>
      <c r="K495" s="7">
        <v>7770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  <c r="AV495" s="64"/>
      <c r="AW495" s="64"/>
      <c r="AX495" s="64"/>
      <c r="AY495" s="64"/>
      <c r="AZ495" s="64"/>
      <c r="BA495" s="64"/>
      <c r="BB495" s="64"/>
      <c r="BC495" s="64"/>
      <c r="BD495" s="64"/>
      <c r="BE495" s="64"/>
      <c r="BF495" s="64"/>
      <c r="BG495" s="64"/>
      <c r="BH495" s="64"/>
      <c r="BI495" s="64"/>
      <c r="BJ495" s="64"/>
      <c r="BK495" s="64"/>
      <c r="BL495" s="64"/>
      <c r="BM495" s="64"/>
      <c r="BN495" s="64"/>
      <c r="BO495" s="64"/>
      <c r="BP495" s="64"/>
      <c r="BQ495" s="64"/>
      <c r="BR495" s="64"/>
      <c r="BS495" s="64"/>
      <c r="BT495" s="64"/>
      <c r="BU495" s="64"/>
      <c r="BV495" s="64"/>
      <c r="BW495" s="64"/>
      <c r="BX495" s="64"/>
      <c r="BY495" s="64"/>
      <c r="BZ495" s="64"/>
      <c r="CA495" s="64"/>
      <c r="CB495" s="64"/>
      <c r="CC495" s="64"/>
      <c r="CD495" s="64"/>
      <c r="CE495" s="64"/>
      <c r="CF495" s="64"/>
      <c r="CG495" s="64"/>
      <c r="CH495" s="64"/>
      <c r="CI495" s="64"/>
      <c r="CJ495" s="64"/>
      <c r="CK495" s="64"/>
      <c r="CL495" s="64"/>
      <c r="CM495" s="64"/>
      <c r="CN495" s="64"/>
      <c r="CO495" s="64"/>
      <c r="CP495" s="64"/>
      <c r="CQ495" s="64"/>
      <c r="CR495" s="64"/>
      <c r="CS495" s="64"/>
      <c r="CT495" s="64"/>
      <c r="CU495" s="64"/>
      <c r="CV495" s="64"/>
      <c r="CW495" s="64"/>
      <c r="CX495" s="64"/>
      <c r="CY495" s="64"/>
      <c r="CZ495" s="64"/>
      <c r="DA495" s="64"/>
      <c r="DB495" s="64"/>
      <c r="DC495" s="64"/>
      <c r="DD495" s="64"/>
      <c r="DE495" s="64"/>
      <c r="DF495" s="64"/>
      <c r="DG495" s="64"/>
      <c r="DH495" s="64"/>
      <c r="DI495" s="64"/>
      <c r="DJ495" s="64"/>
      <c r="DK495" s="64"/>
      <c r="DL495" s="64"/>
      <c r="DM495" s="64"/>
      <c r="DN495" s="64"/>
      <c r="DO495" s="64"/>
      <c r="DP495" s="64"/>
      <c r="DQ495" s="64"/>
      <c r="DR495" s="64"/>
      <c r="DS495" s="64"/>
      <c r="DT495" s="64"/>
      <c r="DU495" s="64"/>
      <c r="DV495" s="64"/>
      <c r="DW495" s="64"/>
      <c r="DX495" s="64"/>
      <c r="DY495" s="64"/>
      <c r="DZ495" s="64"/>
      <c r="EA495" s="64"/>
      <c r="EB495" s="64"/>
      <c r="EC495" s="64"/>
      <c r="ED495" s="64"/>
      <c r="EE495" s="64"/>
      <c r="EF495" s="64"/>
      <c r="EG495" s="64"/>
      <c r="EH495" s="64"/>
      <c r="EI495" s="64"/>
      <c r="EJ495" s="64"/>
      <c r="EK495" s="64"/>
      <c r="EL495" s="64"/>
      <c r="EM495" s="64"/>
      <c r="EN495" s="64"/>
    </row>
    <row r="496" spans="1:144" s="18" customFormat="1" ht="25.5" hidden="1">
      <c r="A496" s="19"/>
      <c r="B496" s="20"/>
      <c r="C496" s="20">
        <v>4700</v>
      </c>
      <c r="D496" s="21" t="s">
        <v>156</v>
      </c>
      <c r="E496" s="21"/>
      <c r="F496" s="99"/>
      <c r="G496" s="7">
        <v>50</v>
      </c>
      <c r="H496" s="7">
        <v>50</v>
      </c>
      <c r="I496" s="7">
        <v>50</v>
      </c>
      <c r="J496" s="7">
        <v>0</v>
      </c>
      <c r="K496" s="7">
        <v>50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  <c r="AW496" s="64"/>
      <c r="AX496" s="64"/>
      <c r="AY496" s="64"/>
      <c r="AZ496" s="64"/>
      <c r="BA496" s="64"/>
      <c r="BB496" s="64"/>
      <c r="BC496" s="64"/>
      <c r="BD496" s="64"/>
      <c r="BE496" s="64"/>
      <c r="BF496" s="64"/>
      <c r="BG496" s="64"/>
      <c r="BH496" s="64"/>
      <c r="BI496" s="64"/>
      <c r="BJ496" s="64"/>
      <c r="BK496" s="64"/>
      <c r="BL496" s="64"/>
      <c r="BM496" s="64"/>
      <c r="BN496" s="64"/>
      <c r="BO496" s="64"/>
      <c r="BP496" s="64"/>
      <c r="BQ496" s="64"/>
      <c r="BR496" s="64"/>
      <c r="BS496" s="64"/>
      <c r="BT496" s="64"/>
      <c r="BU496" s="64"/>
      <c r="BV496" s="64"/>
      <c r="BW496" s="64"/>
      <c r="BX496" s="64"/>
      <c r="BY496" s="64"/>
      <c r="BZ496" s="64"/>
      <c r="CA496" s="64"/>
      <c r="CB496" s="64"/>
      <c r="CC496" s="64"/>
      <c r="CD496" s="64"/>
      <c r="CE496" s="64"/>
      <c r="CF496" s="64"/>
      <c r="CG496" s="64"/>
      <c r="CH496" s="64"/>
      <c r="CI496" s="64"/>
      <c r="CJ496" s="64"/>
      <c r="CK496" s="64"/>
      <c r="CL496" s="64"/>
      <c r="CM496" s="64"/>
      <c r="CN496" s="64"/>
      <c r="CO496" s="64"/>
      <c r="CP496" s="64"/>
      <c r="CQ496" s="64"/>
      <c r="CR496" s="64"/>
      <c r="CS496" s="64"/>
      <c r="CT496" s="64"/>
      <c r="CU496" s="64"/>
      <c r="CV496" s="64"/>
      <c r="CW496" s="64"/>
      <c r="CX496" s="64"/>
      <c r="CY496" s="64"/>
      <c r="CZ496" s="64"/>
      <c r="DA496" s="64"/>
      <c r="DB496" s="64"/>
      <c r="DC496" s="64"/>
      <c r="DD496" s="64"/>
      <c r="DE496" s="64"/>
      <c r="DF496" s="64"/>
      <c r="DG496" s="64"/>
      <c r="DH496" s="64"/>
      <c r="DI496" s="64"/>
      <c r="DJ496" s="64"/>
      <c r="DK496" s="64"/>
      <c r="DL496" s="64"/>
      <c r="DM496" s="64"/>
      <c r="DN496" s="64"/>
      <c r="DO496" s="64"/>
      <c r="DP496" s="64"/>
      <c r="DQ496" s="64"/>
      <c r="DR496" s="64"/>
      <c r="DS496" s="64"/>
      <c r="DT496" s="64"/>
      <c r="DU496" s="64"/>
      <c r="DV496" s="64"/>
      <c r="DW496" s="64"/>
      <c r="DX496" s="64"/>
      <c r="DY496" s="64"/>
      <c r="DZ496" s="64"/>
      <c r="EA496" s="64"/>
      <c r="EB496" s="64"/>
      <c r="EC496" s="64"/>
      <c r="ED496" s="64"/>
      <c r="EE496" s="64"/>
      <c r="EF496" s="64"/>
      <c r="EG496" s="64"/>
      <c r="EH496" s="64"/>
      <c r="EI496" s="64"/>
      <c r="EJ496" s="64"/>
      <c r="EK496" s="64"/>
      <c r="EL496" s="64"/>
      <c r="EM496" s="64"/>
      <c r="EN496" s="64"/>
    </row>
    <row r="497" spans="1:144" s="18" customFormat="1" ht="24" customHeight="1">
      <c r="A497" s="19"/>
      <c r="B497" s="20">
        <v>85404</v>
      </c>
      <c r="C497" s="20"/>
      <c r="D497" s="21" t="s">
        <v>278</v>
      </c>
      <c r="E497" s="21">
        <f>SUM(E498:E502)</f>
        <v>0</v>
      </c>
      <c r="F497" s="99">
        <f>SUM(F498:F502)</f>
        <v>2600</v>
      </c>
      <c r="G497" s="21">
        <f aca="true" t="shared" si="60" ref="G497:T497">SUM(G498:G502)</f>
        <v>6004</v>
      </c>
      <c r="H497" s="21">
        <f t="shared" si="60"/>
        <v>6004</v>
      </c>
      <c r="I497" s="21">
        <f t="shared" si="60"/>
        <v>6004</v>
      </c>
      <c r="J497" s="21">
        <f t="shared" si="60"/>
        <v>5548</v>
      </c>
      <c r="K497" s="21">
        <f t="shared" si="60"/>
        <v>456</v>
      </c>
      <c r="L497" s="21">
        <f t="shared" si="60"/>
        <v>0</v>
      </c>
      <c r="M497" s="21">
        <f t="shared" si="60"/>
        <v>0</v>
      </c>
      <c r="N497" s="21">
        <f t="shared" si="60"/>
        <v>0</v>
      </c>
      <c r="O497" s="21">
        <f t="shared" si="60"/>
        <v>0</v>
      </c>
      <c r="P497" s="21">
        <f t="shared" si="60"/>
        <v>0</v>
      </c>
      <c r="Q497" s="21">
        <f t="shared" si="60"/>
        <v>0</v>
      </c>
      <c r="R497" s="21">
        <f t="shared" si="60"/>
        <v>0</v>
      </c>
      <c r="S497" s="21">
        <f t="shared" si="60"/>
        <v>0</v>
      </c>
      <c r="T497" s="21">
        <f t="shared" si="60"/>
        <v>0</v>
      </c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  <c r="BB497" s="64"/>
      <c r="BC497" s="64"/>
      <c r="BD497" s="64"/>
      <c r="BE497" s="64"/>
      <c r="BF497" s="64"/>
      <c r="BG497" s="64"/>
      <c r="BH497" s="64"/>
      <c r="BI497" s="64"/>
      <c r="BJ497" s="64"/>
      <c r="BK497" s="64"/>
      <c r="BL497" s="64"/>
      <c r="BM497" s="64"/>
      <c r="BN497" s="64"/>
      <c r="BO497" s="64"/>
      <c r="BP497" s="64"/>
      <c r="BQ497" s="64"/>
      <c r="BR497" s="64"/>
      <c r="BS497" s="64"/>
      <c r="BT497" s="64"/>
      <c r="BU497" s="64"/>
      <c r="BV497" s="64"/>
      <c r="BW497" s="64"/>
      <c r="BX497" s="64"/>
      <c r="BY497" s="64"/>
      <c r="BZ497" s="64"/>
      <c r="CA497" s="64"/>
      <c r="CB497" s="64"/>
      <c r="CC497" s="64"/>
      <c r="CD497" s="64"/>
      <c r="CE497" s="64"/>
      <c r="CF497" s="64"/>
      <c r="CG497" s="64"/>
      <c r="CH497" s="64"/>
      <c r="CI497" s="64"/>
      <c r="CJ497" s="64"/>
      <c r="CK497" s="64"/>
      <c r="CL497" s="64"/>
      <c r="CM497" s="64"/>
      <c r="CN497" s="64"/>
      <c r="CO497" s="64"/>
      <c r="CP497" s="64"/>
      <c r="CQ497" s="64"/>
      <c r="CR497" s="64"/>
      <c r="CS497" s="64"/>
      <c r="CT497" s="64"/>
      <c r="CU497" s="64"/>
      <c r="CV497" s="64"/>
      <c r="CW497" s="64"/>
      <c r="CX497" s="64"/>
      <c r="CY497" s="64"/>
      <c r="CZ497" s="64"/>
      <c r="DA497" s="64"/>
      <c r="DB497" s="64"/>
      <c r="DC497" s="64"/>
      <c r="DD497" s="64"/>
      <c r="DE497" s="64"/>
      <c r="DF497" s="64"/>
      <c r="DG497" s="64"/>
      <c r="DH497" s="64"/>
      <c r="DI497" s="64"/>
      <c r="DJ497" s="64"/>
      <c r="DK497" s="64"/>
      <c r="DL497" s="64"/>
      <c r="DM497" s="64"/>
      <c r="DN497" s="64"/>
      <c r="DO497" s="64"/>
      <c r="DP497" s="64"/>
      <c r="DQ497" s="64"/>
      <c r="DR497" s="64"/>
      <c r="DS497" s="64"/>
      <c r="DT497" s="64"/>
      <c r="DU497" s="64"/>
      <c r="DV497" s="64"/>
      <c r="DW497" s="64"/>
      <c r="DX497" s="64"/>
      <c r="DY497" s="64"/>
      <c r="DZ497" s="64"/>
      <c r="EA497" s="64"/>
      <c r="EB497" s="64"/>
      <c r="EC497" s="64"/>
      <c r="ED497" s="64"/>
      <c r="EE497" s="64"/>
      <c r="EF497" s="64"/>
      <c r="EG497" s="64"/>
      <c r="EH497" s="64"/>
      <c r="EI497" s="64"/>
      <c r="EJ497" s="64"/>
      <c r="EK497" s="64"/>
      <c r="EL497" s="64"/>
      <c r="EM497" s="64"/>
      <c r="EN497" s="64"/>
    </row>
    <row r="498" spans="1:144" s="18" customFormat="1" ht="18" customHeight="1">
      <c r="A498" s="19"/>
      <c r="B498" s="20"/>
      <c r="C498" s="20">
        <v>4010</v>
      </c>
      <c r="D498" s="21" t="s">
        <v>150</v>
      </c>
      <c r="E498" s="21"/>
      <c r="F498" s="99">
        <v>2200</v>
      </c>
      <c r="G498" s="7">
        <v>4260</v>
      </c>
      <c r="H498" s="7">
        <v>4260</v>
      </c>
      <c r="I498" s="7">
        <v>4260</v>
      </c>
      <c r="J498" s="7">
        <v>4260</v>
      </c>
      <c r="K498" s="7">
        <v>0</v>
      </c>
      <c r="L498" s="7">
        <v>0</v>
      </c>
      <c r="M498" s="61">
        <v>0</v>
      </c>
      <c r="N498" s="61">
        <v>0</v>
      </c>
      <c r="O498" s="61">
        <v>0</v>
      </c>
      <c r="P498" s="61">
        <v>0</v>
      </c>
      <c r="Q498" s="7">
        <v>0</v>
      </c>
      <c r="R498" s="18">
        <v>0</v>
      </c>
      <c r="S498" s="18">
        <v>0</v>
      </c>
      <c r="T498" s="18">
        <v>0</v>
      </c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  <c r="BC498" s="64"/>
      <c r="BD498" s="64"/>
      <c r="BE498" s="64"/>
      <c r="BF498" s="64"/>
      <c r="BG498" s="64"/>
      <c r="BH498" s="64"/>
      <c r="BI498" s="64"/>
      <c r="BJ498" s="64"/>
      <c r="BK498" s="64"/>
      <c r="BL498" s="64"/>
      <c r="BM498" s="64"/>
      <c r="BN498" s="64"/>
      <c r="BO498" s="64"/>
      <c r="BP498" s="64"/>
      <c r="BQ498" s="64"/>
      <c r="BR498" s="64"/>
      <c r="BS498" s="64"/>
      <c r="BT498" s="64"/>
      <c r="BU498" s="64"/>
      <c r="BV498" s="64"/>
      <c r="BW498" s="64"/>
      <c r="BX498" s="64"/>
      <c r="BY498" s="64"/>
      <c r="BZ498" s="64"/>
      <c r="CA498" s="64"/>
      <c r="CB498" s="64"/>
      <c r="CC498" s="64"/>
      <c r="CD498" s="64"/>
      <c r="CE498" s="64"/>
      <c r="CF498" s="64"/>
      <c r="CG498" s="64"/>
      <c r="CH498" s="64"/>
      <c r="CI498" s="64"/>
      <c r="CJ498" s="64"/>
      <c r="CK498" s="64"/>
      <c r="CL498" s="64"/>
      <c r="CM498" s="64"/>
      <c r="CN498" s="64"/>
      <c r="CO498" s="64"/>
      <c r="CP498" s="64"/>
      <c r="CQ498" s="64"/>
      <c r="CR498" s="64"/>
      <c r="CS498" s="64"/>
      <c r="CT498" s="64"/>
      <c r="CU498" s="64"/>
      <c r="CV498" s="64"/>
      <c r="CW498" s="64"/>
      <c r="CX498" s="64"/>
      <c r="CY498" s="64"/>
      <c r="CZ498" s="64"/>
      <c r="DA498" s="64"/>
      <c r="DB498" s="64"/>
      <c r="DC498" s="64"/>
      <c r="DD498" s="64"/>
      <c r="DE498" s="64"/>
      <c r="DF498" s="64"/>
      <c r="DG498" s="64"/>
      <c r="DH498" s="64"/>
      <c r="DI498" s="64"/>
      <c r="DJ498" s="64"/>
      <c r="DK498" s="64"/>
      <c r="DL498" s="64"/>
      <c r="DM498" s="64"/>
      <c r="DN498" s="64"/>
      <c r="DO498" s="64"/>
      <c r="DP498" s="64"/>
      <c r="DQ498" s="64"/>
      <c r="DR498" s="64"/>
      <c r="DS498" s="64"/>
      <c r="DT498" s="64"/>
      <c r="DU498" s="64"/>
      <c r="DV498" s="64"/>
      <c r="DW498" s="64"/>
      <c r="DX498" s="64"/>
      <c r="DY498" s="64"/>
      <c r="DZ498" s="64"/>
      <c r="EA498" s="64"/>
      <c r="EB498" s="64"/>
      <c r="EC498" s="64"/>
      <c r="ED498" s="64"/>
      <c r="EE498" s="64"/>
      <c r="EF498" s="64"/>
      <c r="EG498" s="64"/>
      <c r="EH498" s="64"/>
      <c r="EI498" s="64"/>
      <c r="EJ498" s="64"/>
      <c r="EK498" s="64"/>
      <c r="EL498" s="64"/>
      <c r="EM498" s="64"/>
      <c r="EN498" s="64"/>
    </row>
    <row r="499" spans="1:144" s="18" customFormat="1" ht="18" customHeight="1" hidden="1">
      <c r="A499" s="19"/>
      <c r="B499" s="20"/>
      <c r="C499" s="20">
        <v>4040</v>
      </c>
      <c r="D499" s="21" t="s">
        <v>151</v>
      </c>
      <c r="E499" s="21"/>
      <c r="F499" s="99"/>
      <c r="G499" s="7">
        <v>454</v>
      </c>
      <c r="H499" s="7">
        <v>454</v>
      </c>
      <c r="I499" s="7">
        <v>454</v>
      </c>
      <c r="J499" s="7">
        <v>454</v>
      </c>
      <c r="K499" s="7">
        <v>0</v>
      </c>
      <c r="L499" s="7">
        <v>0</v>
      </c>
      <c r="M499" s="61">
        <v>0</v>
      </c>
      <c r="N499" s="61">
        <v>0</v>
      </c>
      <c r="O499" s="61">
        <v>0</v>
      </c>
      <c r="P499" s="61">
        <v>0</v>
      </c>
      <c r="Q499" s="7">
        <v>0</v>
      </c>
      <c r="R499" s="18">
        <v>0</v>
      </c>
      <c r="S499" s="18">
        <v>0</v>
      </c>
      <c r="T499" s="18">
        <v>0</v>
      </c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  <c r="BM499" s="64"/>
      <c r="BN499" s="64"/>
      <c r="BO499" s="64"/>
      <c r="BP499" s="64"/>
      <c r="BQ499" s="64"/>
      <c r="BR499" s="64"/>
      <c r="BS499" s="64"/>
      <c r="BT499" s="64"/>
      <c r="BU499" s="64"/>
      <c r="BV499" s="64"/>
      <c r="BW499" s="64"/>
      <c r="BX499" s="64"/>
      <c r="BY499" s="64"/>
      <c r="BZ499" s="64"/>
      <c r="CA499" s="64"/>
      <c r="CB499" s="64"/>
      <c r="CC499" s="64"/>
      <c r="CD499" s="64"/>
      <c r="CE499" s="64"/>
      <c r="CF499" s="64"/>
      <c r="CG499" s="64"/>
      <c r="CH499" s="64"/>
      <c r="CI499" s="64"/>
      <c r="CJ499" s="64"/>
      <c r="CK499" s="64"/>
      <c r="CL499" s="64"/>
      <c r="CM499" s="64"/>
      <c r="CN499" s="64"/>
      <c r="CO499" s="64"/>
      <c r="CP499" s="64"/>
      <c r="CQ499" s="64"/>
      <c r="CR499" s="64"/>
      <c r="CS499" s="64"/>
      <c r="CT499" s="64"/>
      <c r="CU499" s="64"/>
      <c r="CV499" s="64"/>
      <c r="CW499" s="64"/>
      <c r="CX499" s="64"/>
      <c r="CY499" s="64"/>
      <c r="CZ499" s="64"/>
      <c r="DA499" s="64"/>
      <c r="DB499" s="64"/>
      <c r="DC499" s="64"/>
      <c r="DD499" s="64"/>
      <c r="DE499" s="64"/>
      <c r="DF499" s="64"/>
      <c r="DG499" s="64"/>
      <c r="DH499" s="64"/>
      <c r="DI499" s="64"/>
      <c r="DJ499" s="64"/>
      <c r="DK499" s="64"/>
      <c r="DL499" s="64"/>
      <c r="DM499" s="64"/>
      <c r="DN499" s="64"/>
      <c r="DO499" s="64"/>
      <c r="DP499" s="64"/>
      <c r="DQ499" s="64"/>
      <c r="DR499" s="64"/>
      <c r="DS499" s="64"/>
      <c r="DT499" s="64"/>
      <c r="DU499" s="64"/>
      <c r="DV499" s="64"/>
      <c r="DW499" s="64"/>
      <c r="DX499" s="64"/>
      <c r="DY499" s="64"/>
      <c r="DZ499" s="64"/>
      <c r="EA499" s="64"/>
      <c r="EB499" s="64"/>
      <c r="EC499" s="64"/>
      <c r="ED499" s="64"/>
      <c r="EE499" s="64"/>
      <c r="EF499" s="64"/>
      <c r="EG499" s="64"/>
      <c r="EH499" s="64"/>
      <c r="EI499" s="64"/>
      <c r="EJ499" s="64"/>
      <c r="EK499" s="64"/>
      <c r="EL499" s="64"/>
      <c r="EM499" s="64"/>
      <c r="EN499" s="64"/>
    </row>
    <row r="500" spans="1:144" s="18" customFormat="1" ht="18" customHeight="1">
      <c r="A500" s="19"/>
      <c r="B500" s="20"/>
      <c r="C500" s="20">
        <v>4110</v>
      </c>
      <c r="D500" s="21" t="s">
        <v>119</v>
      </c>
      <c r="E500" s="21"/>
      <c r="F500" s="99">
        <v>350</v>
      </c>
      <c r="G500" s="7">
        <v>714</v>
      </c>
      <c r="H500" s="7">
        <v>714</v>
      </c>
      <c r="I500" s="7">
        <v>714</v>
      </c>
      <c r="J500" s="7">
        <v>714</v>
      </c>
      <c r="K500" s="7">
        <v>0</v>
      </c>
      <c r="L500" s="7">
        <v>0</v>
      </c>
      <c r="M500" s="61">
        <v>0</v>
      </c>
      <c r="N500" s="61">
        <v>0</v>
      </c>
      <c r="O500" s="61">
        <v>0</v>
      </c>
      <c r="P500" s="61">
        <v>0</v>
      </c>
      <c r="Q500" s="7">
        <v>0</v>
      </c>
      <c r="R500" s="18">
        <v>0</v>
      </c>
      <c r="S500" s="18">
        <v>0</v>
      </c>
      <c r="T500" s="18">
        <v>0</v>
      </c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  <c r="BC500" s="64"/>
      <c r="BD500" s="64"/>
      <c r="BE500" s="64"/>
      <c r="BF500" s="64"/>
      <c r="BG500" s="64"/>
      <c r="BH500" s="64"/>
      <c r="BI500" s="64"/>
      <c r="BJ500" s="64"/>
      <c r="BK500" s="64"/>
      <c r="BL500" s="64"/>
      <c r="BM500" s="64"/>
      <c r="BN500" s="64"/>
      <c r="BO500" s="64"/>
      <c r="BP500" s="64"/>
      <c r="BQ500" s="64"/>
      <c r="BR500" s="64"/>
      <c r="BS500" s="64"/>
      <c r="BT500" s="64"/>
      <c r="BU500" s="64"/>
      <c r="BV500" s="64"/>
      <c r="BW500" s="64"/>
      <c r="BX500" s="64"/>
      <c r="BY500" s="64"/>
      <c r="BZ500" s="64"/>
      <c r="CA500" s="64"/>
      <c r="CB500" s="64"/>
      <c r="CC500" s="64"/>
      <c r="CD500" s="64"/>
      <c r="CE500" s="64"/>
      <c r="CF500" s="64"/>
      <c r="CG500" s="64"/>
      <c r="CH500" s="64"/>
      <c r="CI500" s="64"/>
      <c r="CJ500" s="64"/>
      <c r="CK500" s="64"/>
      <c r="CL500" s="64"/>
      <c r="CM500" s="64"/>
      <c r="CN500" s="64"/>
      <c r="CO500" s="64"/>
      <c r="CP500" s="64"/>
      <c r="CQ500" s="64"/>
      <c r="CR500" s="64"/>
      <c r="CS500" s="64"/>
      <c r="CT500" s="64"/>
      <c r="CU500" s="64"/>
      <c r="CV500" s="64"/>
      <c r="CW500" s="64"/>
      <c r="CX500" s="64"/>
      <c r="CY500" s="64"/>
      <c r="CZ500" s="64"/>
      <c r="DA500" s="64"/>
      <c r="DB500" s="64"/>
      <c r="DC500" s="64"/>
      <c r="DD500" s="64"/>
      <c r="DE500" s="64"/>
      <c r="DF500" s="64"/>
      <c r="DG500" s="64"/>
      <c r="DH500" s="64"/>
      <c r="DI500" s="64"/>
      <c r="DJ500" s="64"/>
      <c r="DK500" s="64"/>
      <c r="DL500" s="64"/>
      <c r="DM500" s="64"/>
      <c r="DN500" s="64"/>
      <c r="DO500" s="64"/>
      <c r="DP500" s="64"/>
      <c r="DQ500" s="64"/>
      <c r="DR500" s="64"/>
      <c r="DS500" s="64"/>
      <c r="DT500" s="64"/>
      <c r="DU500" s="64"/>
      <c r="DV500" s="64"/>
      <c r="DW500" s="64"/>
      <c r="DX500" s="64"/>
      <c r="DY500" s="64"/>
      <c r="DZ500" s="64"/>
      <c r="EA500" s="64"/>
      <c r="EB500" s="64"/>
      <c r="EC500" s="64"/>
      <c r="ED500" s="64"/>
      <c r="EE500" s="64"/>
      <c r="EF500" s="64"/>
      <c r="EG500" s="64"/>
      <c r="EH500" s="64"/>
      <c r="EI500" s="64"/>
      <c r="EJ500" s="64"/>
      <c r="EK500" s="64"/>
      <c r="EL500" s="64"/>
      <c r="EM500" s="64"/>
      <c r="EN500" s="64"/>
    </row>
    <row r="501" spans="1:144" s="18" customFormat="1" ht="18" customHeight="1">
      <c r="A501" s="19"/>
      <c r="B501" s="20"/>
      <c r="C501" s="20">
        <v>4120</v>
      </c>
      <c r="D501" s="21" t="s">
        <v>152</v>
      </c>
      <c r="E501" s="21"/>
      <c r="F501" s="99">
        <v>50</v>
      </c>
      <c r="G501" s="7">
        <v>120</v>
      </c>
      <c r="H501" s="7">
        <v>120</v>
      </c>
      <c r="I501" s="7">
        <v>120</v>
      </c>
      <c r="J501" s="7">
        <v>120</v>
      </c>
      <c r="K501" s="7">
        <v>0</v>
      </c>
      <c r="L501" s="7">
        <v>0</v>
      </c>
      <c r="M501" s="61">
        <v>0</v>
      </c>
      <c r="N501" s="61">
        <v>0</v>
      </c>
      <c r="O501" s="61">
        <v>0</v>
      </c>
      <c r="P501" s="61">
        <v>0</v>
      </c>
      <c r="Q501" s="7">
        <v>0</v>
      </c>
      <c r="R501" s="18">
        <v>0</v>
      </c>
      <c r="S501" s="18">
        <v>0</v>
      </c>
      <c r="T501" s="18">
        <v>0</v>
      </c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  <c r="BB501" s="64"/>
      <c r="BC501" s="64"/>
      <c r="BD501" s="64"/>
      <c r="BE501" s="64"/>
      <c r="BF501" s="64"/>
      <c r="BG501" s="64"/>
      <c r="BH501" s="64"/>
      <c r="BI501" s="64"/>
      <c r="BJ501" s="64"/>
      <c r="BK501" s="64"/>
      <c r="BL501" s="64"/>
      <c r="BM501" s="64"/>
      <c r="BN501" s="64"/>
      <c r="BO501" s="64"/>
      <c r="BP501" s="64"/>
      <c r="BQ501" s="64"/>
      <c r="BR501" s="64"/>
      <c r="BS501" s="64"/>
      <c r="BT501" s="64"/>
      <c r="BU501" s="64"/>
      <c r="BV501" s="64"/>
      <c r="BW501" s="64"/>
      <c r="BX501" s="64"/>
      <c r="BY501" s="64"/>
      <c r="BZ501" s="64"/>
      <c r="CA501" s="64"/>
      <c r="CB501" s="64"/>
      <c r="CC501" s="64"/>
      <c r="CD501" s="64"/>
      <c r="CE501" s="64"/>
      <c r="CF501" s="64"/>
      <c r="CG501" s="64"/>
      <c r="CH501" s="64"/>
      <c r="CI501" s="64"/>
      <c r="CJ501" s="64"/>
      <c r="CK501" s="64"/>
      <c r="CL501" s="64"/>
      <c r="CM501" s="64"/>
      <c r="CN501" s="64"/>
      <c r="CO501" s="64"/>
      <c r="CP501" s="64"/>
      <c r="CQ501" s="64"/>
      <c r="CR501" s="64"/>
      <c r="CS501" s="64"/>
      <c r="CT501" s="64"/>
      <c r="CU501" s="64"/>
      <c r="CV501" s="64"/>
      <c r="CW501" s="64"/>
      <c r="CX501" s="64"/>
      <c r="CY501" s="64"/>
      <c r="CZ501" s="64"/>
      <c r="DA501" s="64"/>
      <c r="DB501" s="64"/>
      <c r="DC501" s="64"/>
      <c r="DD501" s="64"/>
      <c r="DE501" s="64"/>
      <c r="DF501" s="64"/>
      <c r="DG501" s="64"/>
      <c r="DH501" s="64"/>
      <c r="DI501" s="64"/>
      <c r="DJ501" s="64"/>
      <c r="DK501" s="64"/>
      <c r="DL501" s="64"/>
      <c r="DM501" s="64"/>
      <c r="DN501" s="64"/>
      <c r="DO501" s="64"/>
      <c r="DP501" s="64"/>
      <c r="DQ501" s="64"/>
      <c r="DR501" s="64"/>
      <c r="DS501" s="64"/>
      <c r="DT501" s="64"/>
      <c r="DU501" s="64"/>
      <c r="DV501" s="64"/>
      <c r="DW501" s="64"/>
      <c r="DX501" s="64"/>
      <c r="DY501" s="64"/>
      <c r="DZ501" s="64"/>
      <c r="EA501" s="64"/>
      <c r="EB501" s="64"/>
      <c r="EC501" s="64"/>
      <c r="ED501" s="64"/>
      <c r="EE501" s="64"/>
      <c r="EF501" s="64"/>
      <c r="EG501" s="64"/>
      <c r="EH501" s="64"/>
      <c r="EI501" s="64"/>
      <c r="EJ501" s="64"/>
      <c r="EK501" s="64"/>
      <c r="EL501" s="64"/>
      <c r="EM501" s="64"/>
      <c r="EN501" s="64"/>
    </row>
    <row r="502" spans="1:144" s="18" customFormat="1" ht="26.25" customHeight="1" hidden="1">
      <c r="A502" s="19"/>
      <c r="B502" s="20"/>
      <c r="C502" s="20">
        <v>4240</v>
      </c>
      <c r="D502" s="21" t="s">
        <v>191</v>
      </c>
      <c r="E502" s="21"/>
      <c r="F502" s="99"/>
      <c r="G502" s="7">
        <v>456</v>
      </c>
      <c r="H502" s="7">
        <v>456</v>
      </c>
      <c r="I502" s="7">
        <v>456</v>
      </c>
      <c r="J502" s="7">
        <v>0</v>
      </c>
      <c r="K502" s="7">
        <v>456</v>
      </c>
      <c r="L502" s="7">
        <v>0</v>
      </c>
      <c r="M502" s="61">
        <v>0</v>
      </c>
      <c r="N502" s="61">
        <v>0</v>
      </c>
      <c r="O502" s="61">
        <v>0</v>
      </c>
      <c r="P502" s="61">
        <v>0</v>
      </c>
      <c r="Q502" s="7">
        <v>0</v>
      </c>
      <c r="R502" s="18">
        <v>0</v>
      </c>
      <c r="S502" s="18">
        <v>0</v>
      </c>
      <c r="T502" s="18">
        <v>0</v>
      </c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  <c r="BO502" s="64"/>
      <c r="BP502" s="64"/>
      <c r="BQ502" s="64"/>
      <c r="BR502" s="64"/>
      <c r="BS502" s="64"/>
      <c r="BT502" s="64"/>
      <c r="BU502" s="64"/>
      <c r="BV502" s="64"/>
      <c r="BW502" s="64"/>
      <c r="BX502" s="64"/>
      <c r="BY502" s="64"/>
      <c r="BZ502" s="64"/>
      <c r="CA502" s="64"/>
      <c r="CB502" s="64"/>
      <c r="CC502" s="64"/>
      <c r="CD502" s="64"/>
      <c r="CE502" s="64"/>
      <c r="CF502" s="64"/>
      <c r="CG502" s="64"/>
      <c r="CH502" s="64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64"/>
      <c r="CV502" s="64"/>
      <c r="CW502" s="64"/>
      <c r="CX502" s="64"/>
      <c r="CY502" s="64"/>
      <c r="CZ502" s="64"/>
      <c r="DA502" s="64"/>
      <c r="DB502" s="64"/>
      <c r="DC502" s="64"/>
      <c r="DD502" s="64"/>
      <c r="DE502" s="64"/>
      <c r="DF502" s="64"/>
      <c r="DG502" s="64"/>
      <c r="DH502" s="64"/>
      <c r="DI502" s="64"/>
      <c r="DJ502" s="64"/>
      <c r="DK502" s="64"/>
      <c r="DL502" s="64"/>
      <c r="DM502" s="64"/>
      <c r="DN502" s="64"/>
      <c r="DO502" s="64"/>
      <c r="DP502" s="64"/>
      <c r="DQ502" s="64"/>
      <c r="DR502" s="64"/>
      <c r="DS502" s="64"/>
      <c r="DT502" s="64"/>
      <c r="DU502" s="64"/>
      <c r="DV502" s="64"/>
      <c r="DW502" s="64"/>
      <c r="DX502" s="64"/>
      <c r="DY502" s="64"/>
      <c r="DZ502" s="64"/>
      <c r="EA502" s="64"/>
      <c r="EB502" s="64"/>
      <c r="EC502" s="64"/>
      <c r="ED502" s="64"/>
      <c r="EE502" s="64"/>
      <c r="EF502" s="64"/>
      <c r="EG502" s="64"/>
      <c r="EH502" s="64"/>
      <c r="EI502" s="64"/>
      <c r="EJ502" s="64"/>
      <c r="EK502" s="64"/>
      <c r="EL502" s="64"/>
      <c r="EM502" s="64"/>
      <c r="EN502" s="64"/>
    </row>
    <row r="503" spans="1:144" s="18" customFormat="1" ht="18" customHeight="1" hidden="1">
      <c r="A503" s="19"/>
      <c r="B503" s="20" t="s">
        <v>98</v>
      </c>
      <c r="C503" s="20"/>
      <c r="D503" s="21" t="s">
        <v>97</v>
      </c>
      <c r="E503" s="21">
        <f>E504+E505</f>
        <v>0</v>
      </c>
      <c r="F503" s="99">
        <f>F504+F505</f>
        <v>0</v>
      </c>
      <c r="G503" s="21">
        <f>SUM(G504:G505)</f>
        <v>131893</v>
      </c>
      <c r="H503" s="21">
        <f>SUM(H504:H505)</f>
        <v>131893</v>
      </c>
      <c r="I503" s="21">
        <f aca="true" t="shared" si="61" ref="I503:T503">SUM(I504:I505)</f>
        <v>0</v>
      </c>
      <c r="J503" s="21">
        <f t="shared" si="61"/>
        <v>0</v>
      </c>
      <c r="K503" s="21">
        <f t="shared" si="61"/>
        <v>0</v>
      </c>
      <c r="L503" s="21">
        <f t="shared" si="61"/>
        <v>0</v>
      </c>
      <c r="M503" s="21">
        <f t="shared" si="61"/>
        <v>131893</v>
      </c>
      <c r="N503" s="21">
        <f t="shared" si="61"/>
        <v>0</v>
      </c>
      <c r="O503" s="21">
        <f t="shared" si="61"/>
        <v>0</v>
      </c>
      <c r="P503" s="21">
        <f t="shared" si="61"/>
        <v>0</v>
      </c>
      <c r="Q503" s="21">
        <f t="shared" si="61"/>
        <v>0</v>
      </c>
      <c r="R503" s="21">
        <f t="shared" si="61"/>
        <v>0</v>
      </c>
      <c r="S503" s="21">
        <f t="shared" si="61"/>
        <v>0</v>
      </c>
      <c r="T503" s="21">
        <f t="shared" si="61"/>
        <v>0</v>
      </c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  <c r="BB503" s="64"/>
      <c r="BC503" s="64"/>
      <c r="BD503" s="64"/>
      <c r="BE503" s="64"/>
      <c r="BF503" s="64"/>
      <c r="BG503" s="64"/>
      <c r="BH503" s="64"/>
      <c r="BI503" s="64"/>
      <c r="BJ503" s="64"/>
      <c r="BK503" s="64"/>
      <c r="BL503" s="64"/>
      <c r="BM503" s="64"/>
      <c r="BN503" s="64"/>
      <c r="BO503" s="64"/>
      <c r="BP503" s="64"/>
      <c r="BQ503" s="64"/>
      <c r="BR503" s="64"/>
      <c r="BS503" s="64"/>
      <c r="BT503" s="64"/>
      <c r="BU503" s="64"/>
      <c r="BV503" s="64"/>
      <c r="BW503" s="64"/>
      <c r="BX503" s="64"/>
      <c r="BY503" s="64"/>
      <c r="BZ503" s="64"/>
      <c r="CA503" s="64"/>
      <c r="CB503" s="64"/>
      <c r="CC503" s="64"/>
      <c r="CD503" s="64"/>
      <c r="CE503" s="64"/>
      <c r="CF503" s="64"/>
      <c r="CG503" s="64"/>
      <c r="CH503" s="64"/>
      <c r="CI503" s="64"/>
      <c r="CJ503" s="64"/>
      <c r="CK503" s="64"/>
      <c r="CL503" s="64"/>
      <c r="CM503" s="64"/>
      <c r="CN503" s="64"/>
      <c r="CO503" s="64"/>
      <c r="CP503" s="64"/>
      <c r="CQ503" s="64"/>
      <c r="CR503" s="64"/>
      <c r="CS503" s="64"/>
      <c r="CT503" s="64"/>
      <c r="CU503" s="64"/>
      <c r="CV503" s="64"/>
      <c r="CW503" s="64"/>
      <c r="CX503" s="64"/>
      <c r="CY503" s="64"/>
      <c r="CZ503" s="64"/>
      <c r="DA503" s="64"/>
      <c r="DB503" s="64"/>
      <c r="DC503" s="64"/>
      <c r="DD503" s="64"/>
      <c r="DE503" s="64"/>
      <c r="DF503" s="64"/>
      <c r="DG503" s="64"/>
      <c r="DH503" s="64"/>
      <c r="DI503" s="64"/>
      <c r="DJ503" s="64"/>
      <c r="DK503" s="64"/>
      <c r="DL503" s="64"/>
      <c r="DM503" s="64"/>
      <c r="DN503" s="64"/>
      <c r="DO503" s="64"/>
      <c r="DP503" s="64"/>
      <c r="DQ503" s="64"/>
      <c r="DR503" s="64"/>
      <c r="DS503" s="64"/>
      <c r="DT503" s="64"/>
      <c r="DU503" s="64"/>
      <c r="DV503" s="64"/>
      <c r="DW503" s="64"/>
      <c r="DX503" s="64"/>
      <c r="DY503" s="64"/>
      <c r="DZ503" s="64"/>
      <c r="EA503" s="64"/>
      <c r="EB503" s="64"/>
      <c r="EC503" s="64"/>
      <c r="ED503" s="64"/>
      <c r="EE503" s="64"/>
      <c r="EF503" s="64"/>
      <c r="EG503" s="64"/>
      <c r="EH503" s="64"/>
      <c r="EI503" s="64"/>
      <c r="EJ503" s="64"/>
      <c r="EK503" s="64"/>
      <c r="EL503" s="64"/>
      <c r="EM503" s="64"/>
      <c r="EN503" s="64"/>
    </row>
    <row r="504" spans="1:144" s="18" customFormat="1" ht="18" customHeight="1" hidden="1">
      <c r="A504" s="19"/>
      <c r="B504" s="20"/>
      <c r="C504" s="20">
        <v>3240</v>
      </c>
      <c r="D504" s="21" t="s">
        <v>189</v>
      </c>
      <c r="E504" s="21"/>
      <c r="F504" s="99"/>
      <c r="G504" s="7">
        <v>12333</v>
      </c>
      <c r="H504" s="7">
        <v>12333</v>
      </c>
      <c r="I504" s="7">
        <v>0</v>
      </c>
      <c r="J504" s="7">
        <v>0</v>
      </c>
      <c r="K504" s="7">
        <v>0</v>
      </c>
      <c r="L504" s="7">
        <v>0</v>
      </c>
      <c r="M504" s="61">
        <v>12333</v>
      </c>
      <c r="N504" s="61">
        <v>0</v>
      </c>
      <c r="O504" s="61">
        <v>0</v>
      </c>
      <c r="P504" s="61">
        <v>0</v>
      </c>
      <c r="Q504" s="7">
        <v>0</v>
      </c>
      <c r="R504" s="18">
        <v>0</v>
      </c>
      <c r="S504" s="18">
        <v>0</v>
      </c>
      <c r="T504" s="18">
        <v>0</v>
      </c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  <c r="AW504" s="64"/>
      <c r="AX504" s="64"/>
      <c r="AY504" s="64"/>
      <c r="AZ504" s="64"/>
      <c r="BA504" s="64"/>
      <c r="BB504" s="64"/>
      <c r="BC504" s="64"/>
      <c r="BD504" s="64"/>
      <c r="BE504" s="64"/>
      <c r="BF504" s="64"/>
      <c r="BG504" s="64"/>
      <c r="BH504" s="64"/>
      <c r="BI504" s="64"/>
      <c r="BJ504" s="64"/>
      <c r="BK504" s="64"/>
      <c r="BL504" s="64"/>
      <c r="BM504" s="64"/>
      <c r="BN504" s="64"/>
      <c r="BO504" s="64"/>
      <c r="BP504" s="64"/>
      <c r="BQ504" s="64"/>
      <c r="BR504" s="64"/>
      <c r="BS504" s="64"/>
      <c r="BT504" s="64"/>
      <c r="BU504" s="64"/>
      <c r="BV504" s="64"/>
      <c r="BW504" s="64"/>
      <c r="BX504" s="64"/>
      <c r="BY504" s="64"/>
      <c r="BZ504" s="64"/>
      <c r="CA504" s="64"/>
      <c r="CB504" s="64"/>
      <c r="CC504" s="64"/>
      <c r="CD504" s="64"/>
      <c r="CE504" s="64"/>
      <c r="CF504" s="64"/>
      <c r="CG504" s="64"/>
      <c r="CH504" s="64"/>
      <c r="CI504" s="64"/>
      <c r="CJ504" s="64"/>
      <c r="CK504" s="64"/>
      <c r="CL504" s="64"/>
      <c r="CM504" s="64"/>
      <c r="CN504" s="64"/>
      <c r="CO504" s="64"/>
      <c r="CP504" s="64"/>
      <c r="CQ504" s="64"/>
      <c r="CR504" s="64"/>
      <c r="CS504" s="64"/>
      <c r="CT504" s="64"/>
      <c r="CU504" s="64"/>
      <c r="CV504" s="64"/>
      <c r="CW504" s="64"/>
      <c r="CX504" s="64"/>
      <c r="CY504" s="64"/>
      <c r="CZ504" s="64"/>
      <c r="DA504" s="64"/>
      <c r="DB504" s="64"/>
      <c r="DC504" s="64"/>
      <c r="DD504" s="64"/>
      <c r="DE504" s="64"/>
      <c r="DF504" s="64"/>
      <c r="DG504" s="64"/>
      <c r="DH504" s="64"/>
      <c r="DI504" s="64"/>
      <c r="DJ504" s="64"/>
      <c r="DK504" s="64"/>
      <c r="DL504" s="64"/>
      <c r="DM504" s="64"/>
      <c r="DN504" s="64"/>
      <c r="DO504" s="64"/>
      <c r="DP504" s="64"/>
      <c r="DQ504" s="64"/>
      <c r="DR504" s="64"/>
      <c r="DS504" s="64"/>
      <c r="DT504" s="64"/>
      <c r="DU504" s="64"/>
      <c r="DV504" s="64"/>
      <c r="DW504" s="64"/>
      <c r="DX504" s="64"/>
      <c r="DY504" s="64"/>
      <c r="DZ504" s="64"/>
      <c r="EA504" s="64"/>
      <c r="EB504" s="64"/>
      <c r="EC504" s="64"/>
      <c r="ED504" s="64"/>
      <c r="EE504" s="64"/>
      <c r="EF504" s="64"/>
      <c r="EG504" s="64"/>
      <c r="EH504" s="64"/>
      <c r="EI504" s="64"/>
      <c r="EJ504" s="64"/>
      <c r="EK504" s="64"/>
      <c r="EL504" s="64"/>
      <c r="EM504" s="64"/>
      <c r="EN504" s="64"/>
    </row>
    <row r="505" spans="1:144" s="18" customFormat="1" ht="20.25" customHeight="1" hidden="1">
      <c r="A505" s="19"/>
      <c r="B505" s="20"/>
      <c r="C505" s="20" t="s">
        <v>215</v>
      </c>
      <c r="D505" s="21" t="s">
        <v>216</v>
      </c>
      <c r="E505" s="21"/>
      <c r="F505" s="99"/>
      <c r="G505" s="7">
        <v>119560</v>
      </c>
      <c r="H505" s="7">
        <v>119560</v>
      </c>
      <c r="I505" s="7">
        <v>0</v>
      </c>
      <c r="J505" s="7">
        <v>0</v>
      </c>
      <c r="K505" s="7">
        <v>0</v>
      </c>
      <c r="L505" s="7">
        <v>0</v>
      </c>
      <c r="M505" s="61">
        <v>119560</v>
      </c>
      <c r="N505" s="61">
        <v>0</v>
      </c>
      <c r="O505" s="61">
        <v>0</v>
      </c>
      <c r="P505" s="61">
        <v>0</v>
      </c>
      <c r="Q505" s="7">
        <v>0</v>
      </c>
      <c r="R505" s="18">
        <v>0</v>
      </c>
      <c r="S505" s="18">
        <v>0</v>
      </c>
      <c r="T505" s="18">
        <v>0</v>
      </c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  <c r="AW505" s="64"/>
      <c r="AX505" s="64"/>
      <c r="AY505" s="64"/>
      <c r="AZ505" s="64"/>
      <c r="BA505" s="64"/>
      <c r="BB505" s="64"/>
      <c r="BC505" s="64"/>
      <c r="BD505" s="64"/>
      <c r="BE505" s="64"/>
      <c r="BF505" s="64"/>
      <c r="BG505" s="64"/>
      <c r="BH505" s="64"/>
      <c r="BI505" s="64"/>
      <c r="BJ505" s="64"/>
      <c r="BK505" s="64"/>
      <c r="BL505" s="64"/>
      <c r="BM505" s="64"/>
      <c r="BN505" s="64"/>
      <c r="BO505" s="64"/>
      <c r="BP505" s="64"/>
      <c r="BQ505" s="64"/>
      <c r="BR505" s="64"/>
      <c r="BS505" s="64"/>
      <c r="BT505" s="64"/>
      <c r="BU505" s="64"/>
      <c r="BV505" s="64"/>
      <c r="BW505" s="64"/>
      <c r="BX505" s="64"/>
      <c r="BY505" s="64"/>
      <c r="BZ505" s="64"/>
      <c r="CA505" s="64"/>
      <c r="CB505" s="64"/>
      <c r="CC505" s="64"/>
      <c r="CD505" s="64"/>
      <c r="CE505" s="64"/>
      <c r="CF505" s="64"/>
      <c r="CG505" s="64"/>
      <c r="CH505" s="64"/>
      <c r="CI505" s="64"/>
      <c r="CJ505" s="64"/>
      <c r="CK505" s="64"/>
      <c r="CL505" s="64"/>
      <c r="CM505" s="64"/>
      <c r="CN505" s="64"/>
      <c r="CO505" s="64"/>
      <c r="CP505" s="64"/>
      <c r="CQ505" s="64"/>
      <c r="CR505" s="64"/>
      <c r="CS505" s="64"/>
      <c r="CT505" s="64"/>
      <c r="CU505" s="64"/>
      <c r="CV505" s="64"/>
      <c r="CW505" s="64"/>
      <c r="CX505" s="64"/>
      <c r="CY505" s="64"/>
      <c r="CZ505" s="64"/>
      <c r="DA505" s="64"/>
      <c r="DB505" s="64"/>
      <c r="DC505" s="64"/>
      <c r="DD505" s="64"/>
      <c r="DE505" s="64"/>
      <c r="DF505" s="64"/>
      <c r="DG505" s="64"/>
      <c r="DH505" s="64"/>
      <c r="DI505" s="64"/>
      <c r="DJ505" s="64"/>
      <c r="DK505" s="64"/>
      <c r="DL505" s="64"/>
      <c r="DM505" s="64"/>
      <c r="DN505" s="64"/>
      <c r="DO505" s="64"/>
      <c r="DP505" s="64"/>
      <c r="DQ505" s="64"/>
      <c r="DR505" s="64"/>
      <c r="DS505" s="64"/>
      <c r="DT505" s="64"/>
      <c r="DU505" s="64"/>
      <c r="DV505" s="64"/>
      <c r="DW505" s="64"/>
      <c r="DX505" s="64"/>
      <c r="DY505" s="64"/>
      <c r="DZ505" s="64"/>
      <c r="EA505" s="64"/>
      <c r="EB505" s="64"/>
      <c r="EC505" s="64"/>
      <c r="ED505" s="64"/>
      <c r="EE505" s="64"/>
      <c r="EF505" s="64"/>
      <c r="EG505" s="64"/>
      <c r="EH505" s="64"/>
      <c r="EI505" s="64"/>
      <c r="EJ505" s="64"/>
      <c r="EK505" s="64"/>
      <c r="EL505" s="64"/>
      <c r="EM505" s="64"/>
      <c r="EN505" s="64"/>
    </row>
    <row r="506" spans="1:144" s="18" customFormat="1" ht="18" customHeight="1" hidden="1">
      <c r="A506" s="19"/>
      <c r="B506" s="20" t="s">
        <v>213</v>
      </c>
      <c r="C506" s="20"/>
      <c r="D506" s="21" t="s">
        <v>9</v>
      </c>
      <c r="E506" s="21"/>
      <c r="F506" s="99">
        <f>F507+F508+F509</f>
        <v>0</v>
      </c>
      <c r="G506" s="21">
        <f>SUM(G507:G509)</f>
        <v>1828</v>
      </c>
      <c r="H506" s="21">
        <f aca="true" t="shared" si="62" ref="H506:P506">SUM(H507:H509)</f>
        <v>1828</v>
      </c>
      <c r="I506" s="21">
        <f t="shared" si="62"/>
        <v>1828</v>
      </c>
      <c r="J506" s="21">
        <f t="shared" si="62"/>
        <v>0</v>
      </c>
      <c r="K506" s="21">
        <f t="shared" si="62"/>
        <v>1828</v>
      </c>
      <c r="L506" s="21">
        <f t="shared" si="62"/>
        <v>0</v>
      </c>
      <c r="M506" s="21">
        <f t="shared" si="62"/>
        <v>0</v>
      </c>
      <c r="N506" s="21">
        <f t="shared" si="62"/>
        <v>0</v>
      </c>
      <c r="O506" s="21">
        <f t="shared" si="62"/>
        <v>0</v>
      </c>
      <c r="P506" s="21">
        <f t="shared" si="62"/>
        <v>0</v>
      </c>
      <c r="Q506" s="21">
        <v>0</v>
      </c>
      <c r="R506" s="18">
        <v>0</v>
      </c>
      <c r="S506" s="18">
        <v>0</v>
      </c>
      <c r="T506" s="18">
        <v>0</v>
      </c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  <c r="AV506" s="64"/>
      <c r="AW506" s="64"/>
      <c r="AX506" s="64"/>
      <c r="AY506" s="64"/>
      <c r="AZ506" s="64"/>
      <c r="BA506" s="64"/>
      <c r="BB506" s="64"/>
      <c r="BC506" s="64"/>
      <c r="BD506" s="64"/>
      <c r="BE506" s="64"/>
      <c r="BF506" s="64"/>
      <c r="BG506" s="64"/>
      <c r="BH506" s="64"/>
      <c r="BI506" s="64"/>
      <c r="BJ506" s="64"/>
      <c r="BK506" s="64"/>
      <c r="BL506" s="64"/>
      <c r="BM506" s="64"/>
      <c r="BN506" s="64"/>
      <c r="BO506" s="64"/>
      <c r="BP506" s="64"/>
      <c r="BQ506" s="64"/>
      <c r="BR506" s="64"/>
      <c r="BS506" s="64"/>
      <c r="BT506" s="64"/>
      <c r="BU506" s="64"/>
      <c r="BV506" s="64"/>
      <c r="BW506" s="64"/>
      <c r="BX506" s="64"/>
      <c r="BY506" s="64"/>
      <c r="BZ506" s="64"/>
      <c r="CA506" s="64"/>
      <c r="CB506" s="64"/>
      <c r="CC506" s="64"/>
      <c r="CD506" s="64"/>
      <c r="CE506" s="64"/>
      <c r="CF506" s="64"/>
      <c r="CG506" s="64"/>
      <c r="CH506" s="64"/>
      <c r="CI506" s="64"/>
      <c r="CJ506" s="64"/>
      <c r="CK506" s="64"/>
      <c r="CL506" s="64"/>
      <c r="CM506" s="64"/>
      <c r="CN506" s="64"/>
      <c r="CO506" s="64"/>
      <c r="CP506" s="64"/>
      <c r="CQ506" s="64"/>
      <c r="CR506" s="64"/>
      <c r="CS506" s="64"/>
      <c r="CT506" s="64"/>
      <c r="CU506" s="64"/>
      <c r="CV506" s="64"/>
      <c r="CW506" s="64"/>
      <c r="CX506" s="64"/>
      <c r="CY506" s="64"/>
      <c r="CZ506" s="64"/>
      <c r="DA506" s="64"/>
      <c r="DB506" s="64"/>
      <c r="DC506" s="64"/>
      <c r="DD506" s="64"/>
      <c r="DE506" s="64"/>
      <c r="DF506" s="64"/>
      <c r="DG506" s="64"/>
      <c r="DH506" s="64"/>
      <c r="DI506" s="64"/>
      <c r="DJ506" s="64"/>
      <c r="DK506" s="64"/>
      <c r="DL506" s="64"/>
      <c r="DM506" s="64"/>
      <c r="DN506" s="64"/>
      <c r="DO506" s="64"/>
      <c r="DP506" s="64"/>
      <c r="DQ506" s="64"/>
      <c r="DR506" s="64"/>
      <c r="DS506" s="64"/>
      <c r="DT506" s="64"/>
      <c r="DU506" s="64"/>
      <c r="DV506" s="64"/>
      <c r="DW506" s="64"/>
      <c r="DX506" s="64"/>
      <c r="DY506" s="64"/>
      <c r="DZ506" s="64"/>
      <c r="EA506" s="64"/>
      <c r="EB506" s="64"/>
      <c r="EC506" s="64"/>
      <c r="ED506" s="64"/>
      <c r="EE506" s="64"/>
      <c r="EF506" s="64"/>
      <c r="EG506" s="64"/>
      <c r="EH506" s="64"/>
      <c r="EI506" s="64"/>
      <c r="EJ506" s="64"/>
      <c r="EK506" s="64"/>
      <c r="EL506" s="64"/>
      <c r="EM506" s="64"/>
      <c r="EN506" s="64"/>
    </row>
    <row r="507" spans="1:144" s="18" customFormat="1" ht="18" customHeight="1" hidden="1">
      <c r="A507" s="19"/>
      <c r="B507" s="20"/>
      <c r="C507" s="20">
        <v>4210</v>
      </c>
      <c r="D507" s="21" t="s">
        <v>121</v>
      </c>
      <c r="E507" s="21"/>
      <c r="F507" s="99"/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61">
        <v>0</v>
      </c>
      <c r="N507" s="61">
        <v>0</v>
      </c>
      <c r="O507" s="61">
        <v>0</v>
      </c>
      <c r="P507" s="61">
        <v>0</v>
      </c>
      <c r="Q507" s="7">
        <v>0</v>
      </c>
      <c r="R507" s="18">
        <v>0</v>
      </c>
      <c r="S507" s="18">
        <v>0</v>
      </c>
      <c r="T507" s="18">
        <v>0</v>
      </c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  <c r="AW507" s="64"/>
      <c r="AX507" s="64"/>
      <c r="AY507" s="64"/>
      <c r="AZ507" s="64"/>
      <c r="BA507" s="64"/>
      <c r="BB507" s="64"/>
      <c r="BC507" s="64"/>
      <c r="BD507" s="64"/>
      <c r="BE507" s="64"/>
      <c r="BF507" s="64"/>
      <c r="BG507" s="64"/>
      <c r="BH507" s="64"/>
      <c r="BI507" s="64"/>
      <c r="BJ507" s="64"/>
      <c r="BK507" s="64"/>
      <c r="BL507" s="64"/>
      <c r="BM507" s="64"/>
      <c r="BN507" s="64"/>
      <c r="BO507" s="64"/>
      <c r="BP507" s="64"/>
      <c r="BQ507" s="64"/>
      <c r="BR507" s="64"/>
      <c r="BS507" s="64"/>
      <c r="BT507" s="64"/>
      <c r="BU507" s="64"/>
      <c r="BV507" s="64"/>
      <c r="BW507" s="64"/>
      <c r="BX507" s="64"/>
      <c r="BY507" s="64"/>
      <c r="BZ507" s="64"/>
      <c r="CA507" s="64"/>
      <c r="CB507" s="64"/>
      <c r="CC507" s="64"/>
      <c r="CD507" s="64"/>
      <c r="CE507" s="64"/>
      <c r="CF507" s="64"/>
      <c r="CG507" s="64"/>
      <c r="CH507" s="64"/>
      <c r="CI507" s="64"/>
      <c r="CJ507" s="64"/>
      <c r="CK507" s="64"/>
      <c r="CL507" s="64"/>
      <c r="CM507" s="64"/>
      <c r="CN507" s="64"/>
      <c r="CO507" s="64"/>
      <c r="CP507" s="64"/>
      <c r="CQ507" s="64"/>
      <c r="CR507" s="64"/>
      <c r="CS507" s="64"/>
      <c r="CT507" s="64"/>
      <c r="CU507" s="64"/>
      <c r="CV507" s="64"/>
      <c r="CW507" s="64"/>
      <c r="CX507" s="64"/>
      <c r="CY507" s="64"/>
      <c r="CZ507" s="64"/>
      <c r="DA507" s="64"/>
      <c r="DB507" s="64"/>
      <c r="DC507" s="64"/>
      <c r="DD507" s="64"/>
      <c r="DE507" s="64"/>
      <c r="DF507" s="64"/>
      <c r="DG507" s="64"/>
      <c r="DH507" s="64"/>
      <c r="DI507" s="64"/>
      <c r="DJ507" s="64"/>
      <c r="DK507" s="64"/>
      <c r="DL507" s="64"/>
      <c r="DM507" s="64"/>
      <c r="DN507" s="64"/>
      <c r="DO507" s="64"/>
      <c r="DP507" s="64"/>
      <c r="DQ507" s="64"/>
      <c r="DR507" s="64"/>
      <c r="DS507" s="64"/>
      <c r="DT507" s="64"/>
      <c r="DU507" s="64"/>
      <c r="DV507" s="64"/>
      <c r="DW507" s="64"/>
      <c r="DX507" s="64"/>
      <c r="DY507" s="64"/>
      <c r="DZ507" s="64"/>
      <c r="EA507" s="64"/>
      <c r="EB507" s="64"/>
      <c r="EC507" s="64"/>
      <c r="ED507" s="64"/>
      <c r="EE507" s="64"/>
      <c r="EF507" s="64"/>
      <c r="EG507" s="64"/>
      <c r="EH507" s="64"/>
      <c r="EI507" s="64"/>
      <c r="EJ507" s="64"/>
      <c r="EK507" s="64"/>
      <c r="EL507" s="64"/>
      <c r="EM507" s="64"/>
      <c r="EN507" s="64"/>
    </row>
    <row r="508" spans="1:144" s="18" customFormat="1" ht="18" customHeight="1" hidden="1">
      <c r="A508" s="19"/>
      <c r="B508" s="20"/>
      <c r="C508" s="20">
        <v>4300</v>
      </c>
      <c r="D508" s="21" t="s">
        <v>123</v>
      </c>
      <c r="E508" s="21"/>
      <c r="F508" s="99"/>
      <c r="G508" s="7">
        <v>1748</v>
      </c>
      <c r="H508" s="7">
        <v>1748</v>
      </c>
      <c r="I508" s="7">
        <v>1748</v>
      </c>
      <c r="J508" s="7">
        <v>0</v>
      </c>
      <c r="K508" s="7">
        <v>1748</v>
      </c>
      <c r="L508" s="7">
        <v>0</v>
      </c>
      <c r="M508" s="61">
        <v>0</v>
      </c>
      <c r="N508" s="61">
        <v>0</v>
      </c>
      <c r="O508" s="61">
        <v>0</v>
      </c>
      <c r="P508" s="61">
        <v>0</v>
      </c>
      <c r="Q508" s="7">
        <v>0</v>
      </c>
      <c r="R508" s="18">
        <v>0</v>
      </c>
      <c r="S508" s="18">
        <v>0</v>
      </c>
      <c r="T508" s="18">
        <v>0</v>
      </c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  <c r="AW508" s="64"/>
      <c r="AX508" s="64"/>
      <c r="AY508" s="64"/>
      <c r="AZ508" s="64"/>
      <c r="BA508" s="64"/>
      <c r="BB508" s="64"/>
      <c r="BC508" s="64"/>
      <c r="BD508" s="64"/>
      <c r="BE508" s="64"/>
      <c r="BF508" s="64"/>
      <c r="BG508" s="64"/>
      <c r="BH508" s="64"/>
      <c r="BI508" s="64"/>
      <c r="BJ508" s="64"/>
      <c r="BK508" s="64"/>
      <c r="BL508" s="64"/>
      <c r="BM508" s="64"/>
      <c r="BN508" s="64"/>
      <c r="BO508" s="64"/>
      <c r="BP508" s="64"/>
      <c r="BQ508" s="64"/>
      <c r="BR508" s="64"/>
      <c r="BS508" s="64"/>
      <c r="BT508" s="64"/>
      <c r="BU508" s="64"/>
      <c r="BV508" s="64"/>
      <c r="BW508" s="64"/>
      <c r="BX508" s="64"/>
      <c r="BY508" s="64"/>
      <c r="BZ508" s="64"/>
      <c r="CA508" s="64"/>
      <c r="CB508" s="64"/>
      <c r="CC508" s="64"/>
      <c r="CD508" s="64"/>
      <c r="CE508" s="64"/>
      <c r="CF508" s="64"/>
      <c r="CG508" s="64"/>
      <c r="CH508" s="64"/>
      <c r="CI508" s="64"/>
      <c r="CJ508" s="64"/>
      <c r="CK508" s="64"/>
      <c r="CL508" s="64"/>
      <c r="CM508" s="64"/>
      <c r="CN508" s="64"/>
      <c r="CO508" s="64"/>
      <c r="CP508" s="64"/>
      <c r="CQ508" s="64"/>
      <c r="CR508" s="64"/>
      <c r="CS508" s="64"/>
      <c r="CT508" s="64"/>
      <c r="CU508" s="64"/>
      <c r="CV508" s="64"/>
      <c r="CW508" s="64"/>
      <c r="CX508" s="64"/>
      <c r="CY508" s="64"/>
      <c r="CZ508" s="64"/>
      <c r="DA508" s="64"/>
      <c r="DB508" s="64"/>
      <c r="DC508" s="64"/>
      <c r="DD508" s="64"/>
      <c r="DE508" s="64"/>
      <c r="DF508" s="64"/>
      <c r="DG508" s="64"/>
      <c r="DH508" s="64"/>
      <c r="DI508" s="64"/>
      <c r="DJ508" s="64"/>
      <c r="DK508" s="64"/>
      <c r="DL508" s="64"/>
      <c r="DM508" s="64"/>
      <c r="DN508" s="64"/>
      <c r="DO508" s="64"/>
      <c r="DP508" s="64"/>
      <c r="DQ508" s="64"/>
      <c r="DR508" s="64"/>
      <c r="DS508" s="64"/>
      <c r="DT508" s="64"/>
      <c r="DU508" s="64"/>
      <c r="DV508" s="64"/>
      <c r="DW508" s="64"/>
      <c r="DX508" s="64"/>
      <c r="DY508" s="64"/>
      <c r="DZ508" s="64"/>
      <c r="EA508" s="64"/>
      <c r="EB508" s="64"/>
      <c r="EC508" s="64"/>
      <c r="ED508" s="64"/>
      <c r="EE508" s="64"/>
      <c r="EF508" s="64"/>
      <c r="EG508" s="64"/>
      <c r="EH508" s="64"/>
      <c r="EI508" s="64"/>
      <c r="EJ508" s="64"/>
      <c r="EK508" s="64"/>
      <c r="EL508" s="64"/>
      <c r="EM508" s="64"/>
      <c r="EN508" s="64"/>
    </row>
    <row r="509" spans="1:144" s="18" customFormat="1" ht="18" customHeight="1" hidden="1">
      <c r="A509" s="19"/>
      <c r="B509" s="20"/>
      <c r="C509" s="20">
        <v>4430</v>
      </c>
      <c r="D509" s="21" t="s">
        <v>124</v>
      </c>
      <c r="E509" s="21"/>
      <c r="F509" s="99"/>
      <c r="G509" s="7">
        <v>80</v>
      </c>
      <c r="H509" s="7">
        <v>80</v>
      </c>
      <c r="I509" s="7">
        <v>80</v>
      </c>
      <c r="J509" s="7">
        <v>0</v>
      </c>
      <c r="K509" s="7">
        <v>80</v>
      </c>
      <c r="L509" s="7">
        <v>0</v>
      </c>
      <c r="M509" s="61">
        <v>0</v>
      </c>
      <c r="N509" s="61">
        <v>0</v>
      </c>
      <c r="O509" s="61">
        <v>0</v>
      </c>
      <c r="P509" s="61">
        <v>0</v>
      </c>
      <c r="Q509" s="7">
        <v>0</v>
      </c>
      <c r="R509" s="18">
        <v>0</v>
      </c>
      <c r="S509" s="18">
        <v>0</v>
      </c>
      <c r="T509" s="18">
        <v>0</v>
      </c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  <c r="AW509" s="64"/>
      <c r="AX509" s="64"/>
      <c r="AY509" s="64"/>
      <c r="AZ509" s="64"/>
      <c r="BA509" s="64"/>
      <c r="BB509" s="64"/>
      <c r="BC509" s="64"/>
      <c r="BD509" s="64"/>
      <c r="BE509" s="64"/>
      <c r="BF509" s="64"/>
      <c r="BG509" s="64"/>
      <c r="BH509" s="64"/>
      <c r="BI509" s="64"/>
      <c r="BJ509" s="64"/>
      <c r="BK509" s="64"/>
      <c r="BL509" s="64"/>
      <c r="BM509" s="64"/>
      <c r="BN509" s="64"/>
      <c r="BO509" s="64"/>
      <c r="BP509" s="64"/>
      <c r="BQ509" s="64"/>
      <c r="BR509" s="64"/>
      <c r="BS509" s="64"/>
      <c r="BT509" s="64"/>
      <c r="BU509" s="64"/>
      <c r="BV509" s="64"/>
      <c r="BW509" s="64"/>
      <c r="BX509" s="64"/>
      <c r="BY509" s="64"/>
      <c r="BZ509" s="64"/>
      <c r="CA509" s="64"/>
      <c r="CB509" s="64"/>
      <c r="CC509" s="64"/>
      <c r="CD509" s="64"/>
      <c r="CE509" s="64"/>
      <c r="CF509" s="64"/>
      <c r="CG509" s="64"/>
      <c r="CH509" s="64"/>
      <c r="CI509" s="64"/>
      <c r="CJ509" s="64"/>
      <c r="CK509" s="64"/>
      <c r="CL509" s="64"/>
      <c r="CM509" s="64"/>
      <c r="CN509" s="64"/>
      <c r="CO509" s="64"/>
      <c r="CP509" s="64"/>
      <c r="CQ509" s="64"/>
      <c r="CR509" s="64"/>
      <c r="CS509" s="64"/>
      <c r="CT509" s="64"/>
      <c r="CU509" s="64"/>
      <c r="CV509" s="64"/>
      <c r="CW509" s="64"/>
      <c r="CX509" s="64"/>
      <c r="CY509" s="64"/>
      <c r="CZ509" s="64"/>
      <c r="DA509" s="64"/>
      <c r="DB509" s="64"/>
      <c r="DC509" s="64"/>
      <c r="DD509" s="64"/>
      <c r="DE509" s="64"/>
      <c r="DF509" s="64"/>
      <c r="DG509" s="64"/>
      <c r="DH509" s="64"/>
      <c r="DI509" s="64"/>
      <c r="DJ509" s="64"/>
      <c r="DK509" s="64"/>
      <c r="DL509" s="64"/>
      <c r="DM509" s="64"/>
      <c r="DN509" s="64"/>
      <c r="DO509" s="64"/>
      <c r="DP509" s="64"/>
      <c r="DQ509" s="64"/>
      <c r="DR509" s="64"/>
      <c r="DS509" s="64"/>
      <c r="DT509" s="64"/>
      <c r="DU509" s="64"/>
      <c r="DV509" s="64"/>
      <c r="DW509" s="64"/>
      <c r="DX509" s="64"/>
      <c r="DY509" s="64"/>
      <c r="DZ509" s="64"/>
      <c r="EA509" s="64"/>
      <c r="EB509" s="64"/>
      <c r="EC509" s="64"/>
      <c r="ED509" s="64"/>
      <c r="EE509" s="64"/>
      <c r="EF509" s="64"/>
      <c r="EG509" s="64"/>
      <c r="EH509" s="64"/>
      <c r="EI509" s="64"/>
      <c r="EJ509" s="64"/>
      <c r="EK509" s="64"/>
      <c r="EL509" s="64"/>
      <c r="EM509" s="64"/>
      <c r="EN509" s="64"/>
    </row>
    <row r="510" spans="1:144" s="50" customFormat="1" ht="11.25" customHeight="1" hidden="1">
      <c r="A510" s="19"/>
      <c r="B510" s="20"/>
      <c r="C510" s="20"/>
      <c r="D510" s="21"/>
      <c r="E510" s="21"/>
      <c r="F510" s="57"/>
      <c r="G510" s="92"/>
      <c r="H510" s="49"/>
      <c r="I510" s="49"/>
      <c r="J510" s="49"/>
      <c r="K510" s="49"/>
      <c r="L510" s="49"/>
      <c r="M510" s="49"/>
      <c r="N510" s="49"/>
      <c r="O510" s="49"/>
      <c r="P510" s="49"/>
      <c r="Q510" s="30"/>
      <c r="R510" s="18"/>
      <c r="S510" s="18"/>
      <c r="T510" s="18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  <c r="AW510" s="64"/>
      <c r="AX510" s="64"/>
      <c r="AY510" s="64"/>
      <c r="AZ510" s="64"/>
      <c r="BA510" s="64"/>
      <c r="BB510" s="64"/>
      <c r="BC510" s="64"/>
      <c r="BD510" s="64"/>
      <c r="BE510" s="64"/>
      <c r="BF510" s="64"/>
      <c r="BG510" s="64"/>
      <c r="BH510" s="64"/>
      <c r="BI510" s="64"/>
      <c r="BJ510" s="64"/>
      <c r="BK510" s="64"/>
      <c r="BL510" s="64"/>
      <c r="BM510" s="64"/>
      <c r="BN510" s="64"/>
      <c r="BO510" s="64"/>
      <c r="BP510" s="64"/>
      <c r="BQ510" s="64"/>
      <c r="BR510" s="64"/>
      <c r="BS510" s="64"/>
      <c r="BT510" s="64"/>
      <c r="BU510" s="64"/>
      <c r="BV510" s="64"/>
      <c r="BW510" s="64"/>
      <c r="BX510" s="64"/>
      <c r="BY510" s="64"/>
      <c r="BZ510" s="64"/>
      <c r="CA510" s="64"/>
      <c r="CB510" s="64"/>
      <c r="CC510" s="64"/>
      <c r="CD510" s="64"/>
      <c r="CE510" s="64"/>
      <c r="CF510" s="64"/>
      <c r="CG510" s="64"/>
      <c r="CH510" s="64"/>
      <c r="CI510" s="64"/>
      <c r="CJ510" s="64"/>
      <c r="CK510" s="64"/>
      <c r="CL510" s="64"/>
      <c r="CM510" s="64"/>
      <c r="CN510" s="64"/>
      <c r="CO510" s="64"/>
      <c r="CP510" s="64"/>
      <c r="CQ510" s="64"/>
      <c r="CR510" s="64"/>
      <c r="CS510" s="64"/>
      <c r="CT510" s="64"/>
      <c r="CU510" s="64"/>
      <c r="CV510" s="64"/>
      <c r="CW510" s="64"/>
      <c r="CX510" s="64"/>
      <c r="CY510" s="64"/>
      <c r="CZ510" s="64"/>
      <c r="DA510" s="64"/>
      <c r="DB510" s="64"/>
      <c r="DC510" s="64"/>
      <c r="DD510" s="64"/>
      <c r="DE510" s="64"/>
      <c r="DF510" s="64"/>
      <c r="DG510" s="64"/>
      <c r="DH510" s="64"/>
      <c r="DI510" s="64"/>
      <c r="DJ510" s="64"/>
      <c r="DK510" s="64"/>
      <c r="DL510" s="64"/>
      <c r="DM510" s="64"/>
      <c r="DN510" s="64"/>
      <c r="DO510" s="64"/>
      <c r="DP510" s="64"/>
      <c r="DQ510" s="64"/>
      <c r="DR510" s="64"/>
      <c r="DS510" s="64"/>
      <c r="DT510" s="64"/>
      <c r="DU510" s="64"/>
      <c r="DV510" s="64"/>
      <c r="DW510" s="64"/>
      <c r="DX510" s="64"/>
      <c r="DY510" s="64"/>
      <c r="DZ510" s="64"/>
      <c r="EA510" s="64"/>
      <c r="EB510" s="64"/>
      <c r="EC510" s="64"/>
      <c r="ED510" s="64"/>
      <c r="EE510" s="64"/>
      <c r="EF510" s="64"/>
      <c r="EG510" s="64"/>
      <c r="EH510" s="64"/>
      <c r="EI510" s="64"/>
      <c r="EJ510" s="64"/>
      <c r="EK510" s="64"/>
      <c r="EL510" s="64"/>
      <c r="EM510" s="64"/>
      <c r="EN510" s="64"/>
    </row>
    <row r="511" spans="1:144" s="18" customFormat="1" ht="27.75" customHeight="1" hidden="1">
      <c r="A511" s="15">
        <v>900</v>
      </c>
      <c r="B511" s="16"/>
      <c r="C511" s="16"/>
      <c r="D511" s="17" t="s">
        <v>35</v>
      </c>
      <c r="E511" s="17">
        <f>E512+E522+E524+E533+E541+E543+E549+E551</f>
        <v>0</v>
      </c>
      <c r="F511" s="100">
        <f>F512+F522+F524+F533+F541+F543+F549+F551</f>
        <v>0</v>
      </c>
      <c r="G511" s="17">
        <f>G512+G524+G533+G543+G551+G549+G541</f>
        <v>1861814</v>
      </c>
      <c r="H511" s="17">
        <f aca="true" t="shared" si="63" ref="H511:T511">H512+H524+H533+H543+H551+H549+H541</f>
        <v>867594</v>
      </c>
      <c r="I511" s="17">
        <f t="shared" si="63"/>
        <v>857794</v>
      </c>
      <c r="J511" s="17">
        <f t="shared" si="63"/>
        <v>317005</v>
      </c>
      <c r="K511" s="17">
        <f t="shared" si="63"/>
        <v>540789</v>
      </c>
      <c r="L511" s="17">
        <f t="shared" si="63"/>
        <v>0</v>
      </c>
      <c r="M511" s="17">
        <f t="shared" si="63"/>
        <v>9800</v>
      </c>
      <c r="N511" s="17">
        <f t="shared" si="63"/>
        <v>0</v>
      </c>
      <c r="O511" s="17">
        <f t="shared" si="63"/>
        <v>0</v>
      </c>
      <c r="P511" s="17">
        <f t="shared" si="63"/>
        <v>0</v>
      </c>
      <c r="Q511" s="17">
        <f t="shared" si="63"/>
        <v>994220</v>
      </c>
      <c r="R511" s="17">
        <f t="shared" si="63"/>
        <v>994220</v>
      </c>
      <c r="S511" s="17">
        <f t="shared" si="63"/>
        <v>790000</v>
      </c>
      <c r="T511" s="17">
        <f t="shared" si="63"/>
        <v>0</v>
      </c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  <c r="BB511" s="64"/>
      <c r="BC511" s="64"/>
      <c r="BD511" s="64"/>
      <c r="BE511" s="64"/>
      <c r="BF511" s="64"/>
      <c r="BG511" s="64"/>
      <c r="BH511" s="64"/>
      <c r="BI511" s="64"/>
      <c r="BJ511" s="64"/>
      <c r="BK511" s="64"/>
      <c r="BL511" s="64"/>
      <c r="BM511" s="64"/>
      <c r="BN511" s="64"/>
      <c r="BO511" s="64"/>
      <c r="BP511" s="64"/>
      <c r="BQ511" s="64"/>
      <c r="BR511" s="64"/>
      <c r="BS511" s="64"/>
      <c r="BT511" s="64"/>
      <c r="BU511" s="64"/>
      <c r="BV511" s="64"/>
      <c r="BW511" s="64"/>
      <c r="BX511" s="64"/>
      <c r="BY511" s="64"/>
      <c r="BZ511" s="64"/>
      <c r="CA511" s="64"/>
      <c r="CB511" s="64"/>
      <c r="CC511" s="64"/>
      <c r="CD511" s="64"/>
      <c r="CE511" s="64"/>
      <c r="CF511" s="64"/>
      <c r="CG511" s="64"/>
      <c r="CH511" s="64"/>
      <c r="CI511" s="64"/>
      <c r="CJ511" s="64"/>
      <c r="CK511" s="64"/>
      <c r="CL511" s="64"/>
      <c r="CM511" s="64"/>
      <c r="CN511" s="64"/>
      <c r="CO511" s="64"/>
      <c r="CP511" s="64"/>
      <c r="CQ511" s="64"/>
      <c r="CR511" s="64"/>
      <c r="CS511" s="64"/>
      <c r="CT511" s="64"/>
      <c r="CU511" s="64"/>
      <c r="CV511" s="64"/>
      <c r="CW511" s="64"/>
      <c r="CX511" s="64"/>
      <c r="CY511" s="64"/>
      <c r="CZ511" s="64"/>
      <c r="DA511" s="64"/>
      <c r="DB511" s="64"/>
      <c r="DC511" s="64"/>
      <c r="DD511" s="64"/>
      <c r="DE511" s="64"/>
      <c r="DF511" s="64"/>
      <c r="DG511" s="64"/>
      <c r="DH511" s="64"/>
      <c r="DI511" s="64"/>
      <c r="DJ511" s="64"/>
      <c r="DK511" s="64"/>
      <c r="DL511" s="64"/>
      <c r="DM511" s="64"/>
      <c r="DN511" s="64"/>
      <c r="DO511" s="64"/>
      <c r="DP511" s="64"/>
      <c r="DQ511" s="64"/>
      <c r="DR511" s="64"/>
      <c r="DS511" s="64"/>
      <c r="DT511" s="64"/>
      <c r="DU511" s="64"/>
      <c r="DV511" s="64"/>
      <c r="DW511" s="64"/>
      <c r="DX511" s="64"/>
      <c r="DY511" s="64"/>
      <c r="DZ511" s="64"/>
      <c r="EA511" s="64"/>
      <c r="EB511" s="64"/>
      <c r="EC511" s="64"/>
      <c r="ED511" s="64"/>
      <c r="EE511" s="64"/>
      <c r="EF511" s="64"/>
      <c r="EG511" s="64"/>
      <c r="EH511" s="64"/>
      <c r="EI511" s="64"/>
      <c r="EJ511" s="64"/>
      <c r="EK511" s="64"/>
      <c r="EL511" s="64"/>
      <c r="EM511" s="64"/>
      <c r="EN511" s="64"/>
    </row>
    <row r="512" spans="1:144" s="18" customFormat="1" ht="18.75" customHeight="1" hidden="1">
      <c r="A512" s="19"/>
      <c r="B512" s="20" t="s">
        <v>41</v>
      </c>
      <c r="C512" s="20"/>
      <c r="D512" s="21" t="s">
        <v>40</v>
      </c>
      <c r="E512" s="21">
        <f>SUM(E513:E521)</f>
        <v>0</v>
      </c>
      <c r="F512" s="21">
        <f aca="true" t="shared" si="64" ref="F512:T512">SUM(F513:F521)</f>
        <v>0</v>
      </c>
      <c r="G512" s="21">
        <f t="shared" si="64"/>
        <v>1001220</v>
      </c>
      <c r="H512" s="21">
        <f t="shared" si="64"/>
        <v>13000</v>
      </c>
      <c r="I512" s="21">
        <f t="shared" si="64"/>
        <v>13000</v>
      </c>
      <c r="J512" s="21">
        <f t="shared" si="64"/>
        <v>3262</v>
      </c>
      <c r="K512" s="21">
        <f t="shared" si="64"/>
        <v>9738</v>
      </c>
      <c r="L512" s="21">
        <f t="shared" si="64"/>
        <v>0</v>
      </c>
      <c r="M512" s="21">
        <f t="shared" si="64"/>
        <v>0</v>
      </c>
      <c r="N512" s="21">
        <f t="shared" si="64"/>
        <v>0</v>
      </c>
      <c r="O512" s="21">
        <f t="shared" si="64"/>
        <v>0</v>
      </c>
      <c r="P512" s="21">
        <f t="shared" si="64"/>
        <v>0</v>
      </c>
      <c r="Q512" s="21">
        <f t="shared" si="64"/>
        <v>988220</v>
      </c>
      <c r="R512" s="21">
        <f t="shared" si="64"/>
        <v>988220</v>
      </c>
      <c r="S512" s="21">
        <f t="shared" si="64"/>
        <v>790000</v>
      </c>
      <c r="T512" s="21">
        <f t="shared" si="64"/>
        <v>0</v>
      </c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  <c r="AW512" s="64"/>
      <c r="AX512" s="64"/>
      <c r="AY512" s="64"/>
      <c r="AZ512" s="64"/>
      <c r="BA512" s="64"/>
      <c r="BB512" s="64"/>
      <c r="BC512" s="64"/>
      <c r="BD512" s="64"/>
      <c r="BE512" s="64"/>
      <c r="BF512" s="64"/>
      <c r="BG512" s="64"/>
      <c r="BH512" s="64"/>
      <c r="BI512" s="64"/>
      <c r="BJ512" s="64"/>
      <c r="BK512" s="64"/>
      <c r="BL512" s="64"/>
      <c r="BM512" s="64"/>
      <c r="BN512" s="64"/>
      <c r="BO512" s="64"/>
      <c r="BP512" s="64"/>
      <c r="BQ512" s="64"/>
      <c r="BR512" s="64"/>
      <c r="BS512" s="64"/>
      <c r="BT512" s="64"/>
      <c r="BU512" s="64"/>
      <c r="BV512" s="64"/>
      <c r="BW512" s="64"/>
      <c r="BX512" s="64"/>
      <c r="BY512" s="64"/>
      <c r="BZ512" s="64"/>
      <c r="CA512" s="64"/>
      <c r="CB512" s="64"/>
      <c r="CC512" s="64"/>
      <c r="CD512" s="64"/>
      <c r="CE512" s="64"/>
      <c r="CF512" s="64"/>
      <c r="CG512" s="64"/>
      <c r="CH512" s="64"/>
      <c r="CI512" s="64"/>
      <c r="CJ512" s="64"/>
      <c r="CK512" s="64"/>
      <c r="CL512" s="64"/>
      <c r="CM512" s="64"/>
      <c r="CN512" s="64"/>
      <c r="CO512" s="64"/>
      <c r="CP512" s="64"/>
      <c r="CQ512" s="64"/>
      <c r="CR512" s="64"/>
      <c r="CS512" s="64"/>
      <c r="CT512" s="64"/>
      <c r="CU512" s="64"/>
      <c r="CV512" s="64"/>
      <c r="CW512" s="64"/>
      <c r="CX512" s="64"/>
      <c r="CY512" s="64"/>
      <c r="CZ512" s="64"/>
      <c r="DA512" s="64"/>
      <c r="DB512" s="64"/>
      <c r="DC512" s="64"/>
      <c r="DD512" s="64"/>
      <c r="DE512" s="64"/>
      <c r="DF512" s="64"/>
      <c r="DG512" s="64"/>
      <c r="DH512" s="64"/>
      <c r="DI512" s="64"/>
      <c r="DJ512" s="64"/>
      <c r="DK512" s="64"/>
      <c r="DL512" s="64"/>
      <c r="DM512" s="64"/>
      <c r="DN512" s="64"/>
      <c r="DO512" s="64"/>
      <c r="DP512" s="64"/>
      <c r="DQ512" s="64"/>
      <c r="DR512" s="64"/>
      <c r="DS512" s="64"/>
      <c r="DT512" s="64"/>
      <c r="DU512" s="64"/>
      <c r="DV512" s="64"/>
      <c r="DW512" s="64"/>
      <c r="DX512" s="64"/>
      <c r="DY512" s="64"/>
      <c r="DZ512" s="64"/>
      <c r="EA512" s="64"/>
      <c r="EB512" s="64"/>
      <c r="EC512" s="64"/>
      <c r="ED512" s="64"/>
      <c r="EE512" s="64"/>
      <c r="EF512" s="64"/>
      <c r="EG512" s="64"/>
      <c r="EH512" s="64"/>
      <c r="EI512" s="64"/>
      <c r="EJ512" s="64"/>
      <c r="EK512" s="64"/>
      <c r="EL512" s="64"/>
      <c r="EM512" s="64"/>
      <c r="EN512" s="64"/>
    </row>
    <row r="513" spans="1:144" s="18" customFormat="1" ht="18.75" customHeight="1" hidden="1">
      <c r="A513" s="19"/>
      <c r="B513" s="20"/>
      <c r="C513" s="20" t="s">
        <v>114</v>
      </c>
      <c r="D513" s="21" t="s">
        <v>119</v>
      </c>
      <c r="E513" s="21"/>
      <c r="F513" s="99"/>
      <c r="G513" s="21">
        <v>422</v>
      </c>
      <c r="H513" s="21">
        <v>422</v>
      </c>
      <c r="I513" s="21">
        <v>422</v>
      </c>
      <c r="J513" s="21">
        <v>422</v>
      </c>
      <c r="K513" s="21">
        <v>0</v>
      </c>
      <c r="L513" s="21">
        <v>0</v>
      </c>
      <c r="M513" s="62">
        <v>0</v>
      </c>
      <c r="N513" s="62">
        <v>0</v>
      </c>
      <c r="O513" s="62">
        <v>0</v>
      </c>
      <c r="P513" s="62">
        <v>0</v>
      </c>
      <c r="Q513" s="21">
        <v>0</v>
      </c>
      <c r="R513" s="21">
        <v>0</v>
      </c>
      <c r="S513" s="21">
        <v>0</v>
      </c>
      <c r="T513" s="21">
        <v>0</v>
      </c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  <c r="BB513" s="64"/>
      <c r="BC513" s="64"/>
      <c r="BD513" s="64"/>
      <c r="BE513" s="64"/>
      <c r="BF513" s="64"/>
      <c r="BG513" s="64"/>
      <c r="BH513" s="64"/>
      <c r="BI513" s="64"/>
      <c r="BJ513" s="64"/>
      <c r="BK513" s="64"/>
      <c r="BL513" s="64"/>
      <c r="BM513" s="64"/>
      <c r="BN513" s="64"/>
      <c r="BO513" s="64"/>
      <c r="BP513" s="64"/>
      <c r="BQ513" s="64"/>
      <c r="BR513" s="64"/>
      <c r="BS513" s="64"/>
      <c r="BT513" s="64"/>
      <c r="BU513" s="64"/>
      <c r="BV513" s="64"/>
      <c r="BW513" s="64"/>
      <c r="BX513" s="64"/>
      <c r="BY513" s="64"/>
      <c r="BZ513" s="64"/>
      <c r="CA513" s="64"/>
      <c r="CB513" s="64"/>
      <c r="CC513" s="64"/>
      <c r="CD513" s="64"/>
      <c r="CE513" s="64"/>
      <c r="CF513" s="64"/>
      <c r="CG513" s="64"/>
      <c r="CH513" s="64"/>
      <c r="CI513" s="64"/>
      <c r="CJ513" s="64"/>
      <c r="CK513" s="64"/>
      <c r="CL513" s="64"/>
      <c r="CM513" s="64"/>
      <c r="CN513" s="64"/>
      <c r="CO513" s="64"/>
      <c r="CP513" s="64"/>
      <c r="CQ513" s="64"/>
      <c r="CR513" s="64"/>
      <c r="CS513" s="64"/>
      <c r="CT513" s="64"/>
      <c r="CU513" s="64"/>
      <c r="CV513" s="64"/>
      <c r="CW513" s="64"/>
      <c r="CX513" s="64"/>
      <c r="CY513" s="64"/>
      <c r="CZ513" s="64"/>
      <c r="DA513" s="64"/>
      <c r="DB513" s="64"/>
      <c r="DC513" s="64"/>
      <c r="DD513" s="64"/>
      <c r="DE513" s="64"/>
      <c r="DF513" s="64"/>
      <c r="DG513" s="64"/>
      <c r="DH513" s="64"/>
      <c r="DI513" s="64"/>
      <c r="DJ513" s="64"/>
      <c r="DK513" s="64"/>
      <c r="DL513" s="64"/>
      <c r="DM513" s="64"/>
      <c r="DN513" s="64"/>
      <c r="DO513" s="64"/>
      <c r="DP513" s="64"/>
      <c r="DQ513" s="64"/>
      <c r="DR513" s="64"/>
      <c r="DS513" s="64"/>
      <c r="DT513" s="64"/>
      <c r="DU513" s="64"/>
      <c r="DV513" s="64"/>
      <c r="DW513" s="64"/>
      <c r="DX513" s="64"/>
      <c r="DY513" s="64"/>
      <c r="DZ513" s="64"/>
      <c r="EA513" s="64"/>
      <c r="EB513" s="64"/>
      <c r="EC513" s="64"/>
      <c r="ED513" s="64"/>
      <c r="EE513" s="64"/>
      <c r="EF513" s="64"/>
      <c r="EG513" s="64"/>
      <c r="EH513" s="64"/>
      <c r="EI513" s="64"/>
      <c r="EJ513" s="64"/>
      <c r="EK513" s="64"/>
      <c r="EL513" s="64"/>
      <c r="EM513" s="64"/>
      <c r="EN513" s="64"/>
    </row>
    <row r="514" spans="1:144" s="18" customFormat="1" ht="18.75" customHeight="1" hidden="1">
      <c r="A514" s="19"/>
      <c r="B514" s="20"/>
      <c r="C514" s="20" t="s">
        <v>115</v>
      </c>
      <c r="D514" s="21" t="s">
        <v>152</v>
      </c>
      <c r="E514" s="21"/>
      <c r="F514" s="99"/>
      <c r="G514" s="21">
        <v>68</v>
      </c>
      <c r="H514" s="21">
        <v>68</v>
      </c>
      <c r="I514" s="21">
        <v>68</v>
      </c>
      <c r="J514" s="21">
        <v>68</v>
      </c>
      <c r="K514" s="21">
        <v>0</v>
      </c>
      <c r="L514" s="21">
        <v>0</v>
      </c>
      <c r="M514" s="62">
        <v>0</v>
      </c>
      <c r="N514" s="62">
        <v>0</v>
      </c>
      <c r="O514" s="62">
        <v>0</v>
      </c>
      <c r="P514" s="62">
        <v>0</v>
      </c>
      <c r="Q514" s="21">
        <v>0</v>
      </c>
      <c r="R514" s="21">
        <v>0</v>
      </c>
      <c r="S514" s="21">
        <v>0</v>
      </c>
      <c r="T514" s="21">
        <v>0</v>
      </c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  <c r="AW514" s="64"/>
      <c r="AX514" s="64"/>
      <c r="AY514" s="64"/>
      <c r="AZ514" s="64"/>
      <c r="BA514" s="64"/>
      <c r="BB514" s="64"/>
      <c r="BC514" s="64"/>
      <c r="BD514" s="64"/>
      <c r="BE514" s="64"/>
      <c r="BF514" s="64"/>
      <c r="BG514" s="64"/>
      <c r="BH514" s="64"/>
      <c r="BI514" s="64"/>
      <c r="BJ514" s="64"/>
      <c r="BK514" s="64"/>
      <c r="BL514" s="64"/>
      <c r="BM514" s="64"/>
      <c r="BN514" s="64"/>
      <c r="BO514" s="64"/>
      <c r="BP514" s="64"/>
      <c r="BQ514" s="64"/>
      <c r="BR514" s="64"/>
      <c r="BS514" s="64"/>
      <c r="BT514" s="64"/>
      <c r="BU514" s="64"/>
      <c r="BV514" s="64"/>
      <c r="BW514" s="64"/>
      <c r="BX514" s="64"/>
      <c r="BY514" s="64"/>
      <c r="BZ514" s="64"/>
      <c r="CA514" s="64"/>
      <c r="CB514" s="64"/>
      <c r="CC514" s="64"/>
      <c r="CD514" s="64"/>
      <c r="CE514" s="64"/>
      <c r="CF514" s="64"/>
      <c r="CG514" s="64"/>
      <c r="CH514" s="64"/>
      <c r="CI514" s="64"/>
      <c r="CJ514" s="64"/>
      <c r="CK514" s="64"/>
      <c r="CL514" s="64"/>
      <c r="CM514" s="64"/>
      <c r="CN514" s="64"/>
      <c r="CO514" s="64"/>
      <c r="CP514" s="64"/>
      <c r="CQ514" s="64"/>
      <c r="CR514" s="64"/>
      <c r="CS514" s="64"/>
      <c r="CT514" s="64"/>
      <c r="CU514" s="64"/>
      <c r="CV514" s="64"/>
      <c r="CW514" s="64"/>
      <c r="CX514" s="64"/>
      <c r="CY514" s="64"/>
      <c r="CZ514" s="64"/>
      <c r="DA514" s="64"/>
      <c r="DB514" s="64"/>
      <c r="DC514" s="64"/>
      <c r="DD514" s="64"/>
      <c r="DE514" s="64"/>
      <c r="DF514" s="64"/>
      <c r="DG514" s="64"/>
      <c r="DH514" s="64"/>
      <c r="DI514" s="64"/>
      <c r="DJ514" s="64"/>
      <c r="DK514" s="64"/>
      <c r="DL514" s="64"/>
      <c r="DM514" s="64"/>
      <c r="DN514" s="64"/>
      <c r="DO514" s="64"/>
      <c r="DP514" s="64"/>
      <c r="DQ514" s="64"/>
      <c r="DR514" s="64"/>
      <c r="DS514" s="64"/>
      <c r="DT514" s="64"/>
      <c r="DU514" s="64"/>
      <c r="DV514" s="64"/>
      <c r="DW514" s="64"/>
      <c r="DX514" s="64"/>
      <c r="DY514" s="64"/>
      <c r="DZ514" s="64"/>
      <c r="EA514" s="64"/>
      <c r="EB514" s="64"/>
      <c r="EC514" s="64"/>
      <c r="ED514" s="64"/>
      <c r="EE514" s="64"/>
      <c r="EF514" s="64"/>
      <c r="EG514" s="64"/>
      <c r="EH514" s="64"/>
      <c r="EI514" s="64"/>
      <c r="EJ514" s="64"/>
      <c r="EK514" s="64"/>
      <c r="EL514" s="64"/>
      <c r="EM514" s="64"/>
      <c r="EN514" s="64"/>
    </row>
    <row r="515" spans="1:144" s="18" customFormat="1" ht="18.75" customHeight="1" hidden="1">
      <c r="A515" s="19"/>
      <c r="B515" s="20"/>
      <c r="C515" s="20">
        <v>4170</v>
      </c>
      <c r="D515" s="21" t="s">
        <v>120</v>
      </c>
      <c r="E515" s="21"/>
      <c r="F515" s="99"/>
      <c r="G515" s="21">
        <v>2772</v>
      </c>
      <c r="H515" s="21">
        <v>2772</v>
      </c>
      <c r="I515" s="21">
        <v>2772</v>
      </c>
      <c r="J515" s="21">
        <v>2772</v>
      </c>
      <c r="K515" s="21">
        <v>0</v>
      </c>
      <c r="L515" s="21">
        <v>0</v>
      </c>
      <c r="M515" s="62">
        <v>0</v>
      </c>
      <c r="N515" s="62">
        <v>0</v>
      </c>
      <c r="O515" s="62">
        <v>0</v>
      </c>
      <c r="P515" s="62">
        <v>0</v>
      </c>
      <c r="Q515" s="21">
        <v>0</v>
      </c>
      <c r="R515" s="21">
        <v>0</v>
      </c>
      <c r="S515" s="21">
        <v>0</v>
      </c>
      <c r="T515" s="21">
        <v>0</v>
      </c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  <c r="BB515" s="64"/>
      <c r="BC515" s="64"/>
      <c r="BD515" s="64"/>
      <c r="BE515" s="64"/>
      <c r="BF515" s="64"/>
      <c r="BG515" s="64"/>
      <c r="BH515" s="64"/>
      <c r="BI515" s="64"/>
      <c r="BJ515" s="64"/>
      <c r="BK515" s="64"/>
      <c r="BL515" s="64"/>
      <c r="BM515" s="64"/>
      <c r="BN515" s="64"/>
      <c r="BO515" s="64"/>
      <c r="BP515" s="64"/>
      <c r="BQ515" s="64"/>
      <c r="BR515" s="64"/>
      <c r="BS515" s="64"/>
      <c r="BT515" s="64"/>
      <c r="BU515" s="64"/>
      <c r="BV515" s="64"/>
      <c r="BW515" s="64"/>
      <c r="BX515" s="64"/>
      <c r="BY515" s="64"/>
      <c r="BZ515" s="64"/>
      <c r="CA515" s="64"/>
      <c r="CB515" s="64"/>
      <c r="CC515" s="64"/>
      <c r="CD515" s="64"/>
      <c r="CE515" s="64"/>
      <c r="CF515" s="64"/>
      <c r="CG515" s="64"/>
      <c r="CH515" s="64"/>
      <c r="CI515" s="64"/>
      <c r="CJ515" s="64"/>
      <c r="CK515" s="64"/>
      <c r="CL515" s="64"/>
      <c r="CM515" s="64"/>
      <c r="CN515" s="64"/>
      <c r="CO515" s="64"/>
      <c r="CP515" s="64"/>
      <c r="CQ515" s="64"/>
      <c r="CR515" s="64"/>
      <c r="CS515" s="64"/>
      <c r="CT515" s="64"/>
      <c r="CU515" s="64"/>
      <c r="CV515" s="64"/>
      <c r="CW515" s="64"/>
      <c r="CX515" s="64"/>
      <c r="CY515" s="64"/>
      <c r="CZ515" s="64"/>
      <c r="DA515" s="64"/>
      <c r="DB515" s="64"/>
      <c r="DC515" s="64"/>
      <c r="DD515" s="64"/>
      <c r="DE515" s="64"/>
      <c r="DF515" s="64"/>
      <c r="DG515" s="64"/>
      <c r="DH515" s="64"/>
      <c r="DI515" s="64"/>
      <c r="DJ515" s="64"/>
      <c r="DK515" s="64"/>
      <c r="DL515" s="64"/>
      <c r="DM515" s="64"/>
      <c r="DN515" s="64"/>
      <c r="DO515" s="64"/>
      <c r="DP515" s="64"/>
      <c r="DQ515" s="64"/>
      <c r="DR515" s="64"/>
      <c r="DS515" s="64"/>
      <c r="DT515" s="64"/>
      <c r="DU515" s="64"/>
      <c r="DV515" s="64"/>
      <c r="DW515" s="64"/>
      <c r="DX515" s="64"/>
      <c r="DY515" s="64"/>
      <c r="DZ515" s="64"/>
      <c r="EA515" s="64"/>
      <c r="EB515" s="64"/>
      <c r="EC515" s="64"/>
      <c r="ED515" s="64"/>
      <c r="EE515" s="64"/>
      <c r="EF515" s="64"/>
      <c r="EG515" s="64"/>
      <c r="EH515" s="64"/>
      <c r="EI515" s="64"/>
      <c r="EJ515" s="64"/>
      <c r="EK515" s="64"/>
      <c r="EL515" s="64"/>
      <c r="EM515" s="64"/>
      <c r="EN515" s="64"/>
    </row>
    <row r="516" spans="1:144" s="18" customFormat="1" ht="18" customHeight="1" hidden="1">
      <c r="A516" s="19"/>
      <c r="B516" s="20"/>
      <c r="C516" s="20">
        <v>4210</v>
      </c>
      <c r="D516" s="21" t="s">
        <v>121</v>
      </c>
      <c r="E516" s="21"/>
      <c r="F516" s="99"/>
      <c r="G516" s="7">
        <v>2855</v>
      </c>
      <c r="H516" s="7">
        <v>2855</v>
      </c>
      <c r="I516" s="7">
        <v>2855</v>
      </c>
      <c r="J516" s="7">
        <v>0</v>
      </c>
      <c r="K516" s="7">
        <v>2855</v>
      </c>
      <c r="L516" s="7">
        <v>0</v>
      </c>
      <c r="M516" s="61">
        <v>0</v>
      </c>
      <c r="N516" s="61">
        <v>0</v>
      </c>
      <c r="O516" s="61">
        <v>0</v>
      </c>
      <c r="P516" s="61">
        <v>0</v>
      </c>
      <c r="Q516" s="7">
        <v>0</v>
      </c>
      <c r="R516" s="18">
        <v>0</v>
      </c>
      <c r="S516" s="18">
        <v>0</v>
      </c>
      <c r="T516" s="18">
        <v>0</v>
      </c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  <c r="BO516" s="64"/>
      <c r="BP516" s="64"/>
      <c r="BQ516" s="64"/>
      <c r="BR516" s="64"/>
      <c r="BS516" s="64"/>
      <c r="BT516" s="64"/>
      <c r="BU516" s="64"/>
      <c r="BV516" s="64"/>
      <c r="BW516" s="64"/>
      <c r="BX516" s="64"/>
      <c r="BY516" s="64"/>
      <c r="BZ516" s="64"/>
      <c r="CA516" s="64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64"/>
      <c r="EA516" s="64"/>
      <c r="EB516" s="64"/>
      <c r="EC516" s="64"/>
      <c r="ED516" s="64"/>
      <c r="EE516" s="64"/>
      <c r="EF516" s="64"/>
      <c r="EG516" s="64"/>
      <c r="EH516" s="64"/>
      <c r="EI516" s="64"/>
      <c r="EJ516" s="64"/>
      <c r="EK516" s="64"/>
      <c r="EL516" s="64"/>
      <c r="EM516" s="64"/>
      <c r="EN516" s="64"/>
    </row>
    <row r="517" spans="1:144" s="18" customFormat="1" ht="18" customHeight="1" hidden="1">
      <c r="A517" s="19"/>
      <c r="B517" s="20"/>
      <c r="C517" s="20">
        <v>4270</v>
      </c>
      <c r="D517" s="21" t="s">
        <v>122</v>
      </c>
      <c r="E517" s="21"/>
      <c r="F517" s="99"/>
      <c r="G517" s="7">
        <v>1845</v>
      </c>
      <c r="H517" s="7">
        <v>1845</v>
      </c>
      <c r="I517" s="7">
        <v>1845</v>
      </c>
      <c r="J517" s="7">
        <v>0</v>
      </c>
      <c r="K517" s="7">
        <v>1845</v>
      </c>
      <c r="L517" s="7">
        <v>0</v>
      </c>
      <c r="M517" s="61">
        <v>0</v>
      </c>
      <c r="N517" s="61">
        <v>0</v>
      </c>
      <c r="O517" s="61">
        <v>0</v>
      </c>
      <c r="P517" s="61">
        <v>0</v>
      </c>
      <c r="Q517" s="7">
        <v>0</v>
      </c>
      <c r="R517" s="18">
        <v>0</v>
      </c>
      <c r="S517" s="18">
        <v>0</v>
      </c>
      <c r="T517" s="18">
        <v>0</v>
      </c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  <c r="DT517" s="64"/>
      <c r="DU517" s="64"/>
      <c r="DV517" s="64"/>
      <c r="DW517" s="64"/>
      <c r="DX517" s="64"/>
      <c r="DY517" s="64"/>
      <c r="DZ517" s="64"/>
      <c r="EA517" s="64"/>
      <c r="EB517" s="64"/>
      <c r="EC517" s="64"/>
      <c r="ED517" s="64"/>
      <c r="EE517" s="64"/>
      <c r="EF517" s="64"/>
      <c r="EG517" s="64"/>
      <c r="EH517" s="64"/>
      <c r="EI517" s="64"/>
      <c r="EJ517" s="64"/>
      <c r="EK517" s="64"/>
      <c r="EL517" s="64"/>
      <c r="EM517" s="64"/>
      <c r="EN517" s="64"/>
    </row>
    <row r="518" spans="1:144" s="18" customFormat="1" ht="18" customHeight="1" hidden="1">
      <c r="A518" s="19"/>
      <c r="B518" s="20"/>
      <c r="C518" s="20">
        <v>4300</v>
      </c>
      <c r="D518" s="21" t="s">
        <v>123</v>
      </c>
      <c r="E518" s="21"/>
      <c r="F518" s="99"/>
      <c r="G518" s="7">
        <v>5038</v>
      </c>
      <c r="H518" s="7">
        <v>5038</v>
      </c>
      <c r="I518" s="7">
        <v>5038</v>
      </c>
      <c r="J518" s="7">
        <v>0</v>
      </c>
      <c r="K518" s="7">
        <v>5038</v>
      </c>
      <c r="L518" s="7">
        <v>0</v>
      </c>
      <c r="M518" s="61">
        <v>0</v>
      </c>
      <c r="N518" s="61">
        <v>0</v>
      </c>
      <c r="O518" s="61">
        <v>0</v>
      </c>
      <c r="P518" s="61">
        <v>0</v>
      </c>
      <c r="Q518" s="7">
        <v>0</v>
      </c>
      <c r="R518" s="18">
        <v>0</v>
      </c>
      <c r="S518" s="18">
        <v>0</v>
      </c>
      <c r="T518" s="18">
        <v>0</v>
      </c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  <c r="AW518" s="64"/>
      <c r="AX518" s="64"/>
      <c r="AY518" s="64"/>
      <c r="AZ518" s="64"/>
      <c r="BA518" s="64"/>
      <c r="BB518" s="64"/>
      <c r="BC518" s="64"/>
      <c r="BD518" s="64"/>
      <c r="BE518" s="64"/>
      <c r="BF518" s="64"/>
      <c r="BG518" s="64"/>
      <c r="BH518" s="64"/>
      <c r="BI518" s="64"/>
      <c r="BJ518" s="64"/>
      <c r="BK518" s="64"/>
      <c r="BL518" s="64"/>
      <c r="BM518" s="64"/>
      <c r="BN518" s="64"/>
      <c r="BO518" s="64"/>
      <c r="BP518" s="64"/>
      <c r="BQ518" s="64"/>
      <c r="BR518" s="64"/>
      <c r="BS518" s="64"/>
      <c r="BT518" s="64"/>
      <c r="BU518" s="64"/>
      <c r="BV518" s="64"/>
      <c r="BW518" s="64"/>
      <c r="BX518" s="64"/>
      <c r="BY518" s="64"/>
      <c r="BZ518" s="64"/>
      <c r="CA518" s="64"/>
      <c r="CB518" s="64"/>
      <c r="CC518" s="64"/>
      <c r="CD518" s="64"/>
      <c r="CE518" s="64"/>
      <c r="CF518" s="64"/>
      <c r="CG518" s="64"/>
      <c r="CH518" s="64"/>
      <c r="CI518" s="64"/>
      <c r="CJ518" s="64"/>
      <c r="CK518" s="64"/>
      <c r="CL518" s="64"/>
      <c r="CM518" s="64"/>
      <c r="CN518" s="64"/>
      <c r="CO518" s="64"/>
      <c r="CP518" s="64"/>
      <c r="CQ518" s="64"/>
      <c r="CR518" s="64"/>
      <c r="CS518" s="64"/>
      <c r="CT518" s="64"/>
      <c r="CU518" s="64"/>
      <c r="CV518" s="64"/>
      <c r="CW518" s="64"/>
      <c r="CX518" s="64"/>
      <c r="CY518" s="64"/>
      <c r="CZ518" s="64"/>
      <c r="DA518" s="64"/>
      <c r="DB518" s="64"/>
      <c r="DC518" s="64"/>
      <c r="DD518" s="64"/>
      <c r="DE518" s="64"/>
      <c r="DF518" s="64"/>
      <c r="DG518" s="64"/>
      <c r="DH518" s="64"/>
      <c r="DI518" s="64"/>
      <c r="DJ518" s="64"/>
      <c r="DK518" s="64"/>
      <c r="DL518" s="64"/>
      <c r="DM518" s="64"/>
      <c r="DN518" s="64"/>
      <c r="DO518" s="64"/>
      <c r="DP518" s="64"/>
      <c r="DQ518" s="64"/>
      <c r="DR518" s="64"/>
      <c r="DS518" s="64"/>
      <c r="DT518" s="64"/>
      <c r="DU518" s="64"/>
      <c r="DV518" s="64"/>
      <c r="DW518" s="64"/>
      <c r="DX518" s="64"/>
      <c r="DY518" s="64"/>
      <c r="DZ518" s="64"/>
      <c r="EA518" s="64"/>
      <c r="EB518" s="64"/>
      <c r="EC518" s="64"/>
      <c r="ED518" s="64"/>
      <c r="EE518" s="64"/>
      <c r="EF518" s="64"/>
      <c r="EG518" s="64"/>
      <c r="EH518" s="64"/>
      <c r="EI518" s="64"/>
      <c r="EJ518" s="64"/>
      <c r="EK518" s="64"/>
      <c r="EL518" s="64"/>
      <c r="EM518" s="64"/>
      <c r="EN518" s="64"/>
    </row>
    <row r="519" spans="1:144" s="18" customFormat="1" ht="26.25" customHeight="1" hidden="1">
      <c r="A519" s="19"/>
      <c r="B519" s="20"/>
      <c r="C519" s="20">
        <v>6050</v>
      </c>
      <c r="D519" s="21" t="s">
        <v>131</v>
      </c>
      <c r="E519" s="21"/>
      <c r="F519" s="99"/>
      <c r="G519" s="7">
        <v>198220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61">
        <v>0</v>
      </c>
      <c r="N519" s="61">
        <v>0</v>
      </c>
      <c r="O519" s="61">
        <v>0</v>
      </c>
      <c r="P519" s="61">
        <v>0</v>
      </c>
      <c r="Q519" s="7">
        <v>198220</v>
      </c>
      <c r="R519" s="18">
        <v>198220</v>
      </c>
      <c r="S519" s="18">
        <v>0</v>
      </c>
      <c r="T519" s="18">
        <v>0</v>
      </c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  <c r="AW519" s="64"/>
      <c r="AX519" s="64"/>
      <c r="AY519" s="64"/>
      <c r="AZ519" s="64"/>
      <c r="BA519" s="64"/>
      <c r="BB519" s="64"/>
      <c r="BC519" s="64"/>
      <c r="BD519" s="64"/>
      <c r="BE519" s="64"/>
      <c r="BF519" s="64"/>
      <c r="BG519" s="64"/>
      <c r="BH519" s="64"/>
      <c r="BI519" s="64"/>
      <c r="BJ519" s="64"/>
      <c r="BK519" s="64"/>
      <c r="BL519" s="64"/>
      <c r="BM519" s="64"/>
      <c r="BN519" s="64"/>
      <c r="BO519" s="64"/>
      <c r="BP519" s="64"/>
      <c r="BQ519" s="64"/>
      <c r="BR519" s="64"/>
      <c r="BS519" s="64"/>
      <c r="BT519" s="64"/>
      <c r="BU519" s="64"/>
      <c r="BV519" s="64"/>
      <c r="BW519" s="64"/>
      <c r="BX519" s="64"/>
      <c r="BY519" s="64"/>
      <c r="BZ519" s="64"/>
      <c r="CA519" s="64"/>
      <c r="CB519" s="64"/>
      <c r="CC519" s="64"/>
      <c r="CD519" s="64"/>
      <c r="CE519" s="64"/>
      <c r="CF519" s="64"/>
      <c r="CG519" s="64"/>
      <c r="CH519" s="64"/>
      <c r="CI519" s="64"/>
      <c r="CJ519" s="64"/>
      <c r="CK519" s="64"/>
      <c r="CL519" s="64"/>
      <c r="CM519" s="64"/>
      <c r="CN519" s="64"/>
      <c r="CO519" s="64"/>
      <c r="CP519" s="64"/>
      <c r="CQ519" s="64"/>
      <c r="CR519" s="64"/>
      <c r="CS519" s="64"/>
      <c r="CT519" s="64"/>
      <c r="CU519" s="64"/>
      <c r="CV519" s="64"/>
      <c r="CW519" s="64"/>
      <c r="CX519" s="64"/>
      <c r="CY519" s="64"/>
      <c r="CZ519" s="64"/>
      <c r="DA519" s="64"/>
      <c r="DB519" s="64"/>
      <c r="DC519" s="64"/>
      <c r="DD519" s="64"/>
      <c r="DE519" s="64"/>
      <c r="DF519" s="64"/>
      <c r="DG519" s="64"/>
      <c r="DH519" s="64"/>
      <c r="DI519" s="64"/>
      <c r="DJ519" s="64"/>
      <c r="DK519" s="64"/>
      <c r="DL519" s="64"/>
      <c r="DM519" s="64"/>
      <c r="DN519" s="64"/>
      <c r="DO519" s="64"/>
      <c r="DP519" s="64"/>
      <c r="DQ519" s="64"/>
      <c r="DR519" s="64"/>
      <c r="DS519" s="64"/>
      <c r="DT519" s="64"/>
      <c r="DU519" s="64"/>
      <c r="DV519" s="64"/>
      <c r="DW519" s="64"/>
      <c r="DX519" s="64"/>
      <c r="DY519" s="64"/>
      <c r="DZ519" s="64"/>
      <c r="EA519" s="64"/>
      <c r="EB519" s="64"/>
      <c r="EC519" s="64"/>
      <c r="ED519" s="64"/>
      <c r="EE519" s="64"/>
      <c r="EF519" s="64"/>
      <c r="EG519" s="64"/>
      <c r="EH519" s="64"/>
      <c r="EI519" s="64"/>
      <c r="EJ519" s="64"/>
      <c r="EK519" s="64"/>
      <c r="EL519" s="64"/>
      <c r="EM519" s="64"/>
      <c r="EN519" s="64"/>
    </row>
    <row r="520" spans="1:144" s="18" customFormat="1" ht="26.25" customHeight="1" hidden="1">
      <c r="A520" s="19"/>
      <c r="B520" s="20"/>
      <c r="C520" s="20">
        <v>6057</v>
      </c>
      <c r="D520" s="21" t="s">
        <v>131</v>
      </c>
      <c r="E520" s="21"/>
      <c r="F520" s="99"/>
      <c r="G520" s="7">
        <v>660000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61">
        <v>0</v>
      </c>
      <c r="N520" s="61">
        <v>0</v>
      </c>
      <c r="O520" s="61">
        <v>0</v>
      </c>
      <c r="P520" s="61">
        <v>0</v>
      </c>
      <c r="Q520" s="7">
        <v>660000</v>
      </c>
      <c r="R520" s="18">
        <v>660000</v>
      </c>
      <c r="S520" s="18">
        <v>660000</v>
      </c>
      <c r="T520" s="18">
        <v>0</v>
      </c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  <c r="AW520" s="64"/>
      <c r="AX520" s="64"/>
      <c r="AY520" s="64"/>
      <c r="AZ520" s="64"/>
      <c r="BA520" s="64"/>
      <c r="BB520" s="64"/>
      <c r="BC520" s="64"/>
      <c r="BD520" s="64"/>
      <c r="BE520" s="64"/>
      <c r="BF520" s="64"/>
      <c r="BG520" s="64"/>
      <c r="BH520" s="64"/>
      <c r="BI520" s="64"/>
      <c r="BJ520" s="64"/>
      <c r="BK520" s="64"/>
      <c r="BL520" s="64"/>
      <c r="BM520" s="64"/>
      <c r="BN520" s="64"/>
      <c r="BO520" s="64"/>
      <c r="BP520" s="64"/>
      <c r="BQ520" s="64"/>
      <c r="BR520" s="64"/>
      <c r="BS520" s="64"/>
      <c r="BT520" s="64"/>
      <c r="BU520" s="64"/>
      <c r="BV520" s="64"/>
      <c r="BW520" s="64"/>
      <c r="BX520" s="64"/>
      <c r="BY520" s="64"/>
      <c r="BZ520" s="64"/>
      <c r="CA520" s="64"/>
      <c r="CB520" s="64"/>
      <c r="CC520" s="64"/>
      <c r="CD520" s="64"/>
      <c r="CE520" s="64"/>
      <c r="CF520" s="64"/>
      <c r="CG520" s="64"/>
      <c r="CH520" s="64"/>
      <c r="CI520" s="64"/>
      <c r="CJ520" s="64"/>
      <c r="CK520" s="64"/>
      <c r="CL520" s="64"/>
      <c r="CM520" s="64"/>
      <c r="CN520" s="64"/>
      <c r="CO520" s="64"/>
      <c r="CP520" s="64"/>
      <c r="CQ520" s="64"/>
      <c r="CR520" s="64"/>
      <c r="CS520" s="64"/>
      <c r="CT520" s="64"/>
      <c r="CU520" s="64"/>
      <c r="CV520" s="64"/>
      <c r="CW520" s="64"/>
      <c r="CX520" s="64"/>
      <c r="CY520" s="64"/>
      <c r="CZ520" s="64"/>
      <c r="DA520" s="64"/>
      <c r="DB520" s="64"/>
      <c r="DC520" s="64"/>
      <c r="DD520" s="64"/>
      <c r="DE520" s="64"/>
      <c r="DF520" s="64"/>
      <c r="DG520" s="64"/>
      <c r="DH520" s="64"/>
      <c r="DI520" s="64"/>
      <c r="DJ520" s="64"/>
      <c r="DK520" s="64"/>
      <c r="DL520" s="64"/>
      <c r="DM520" s="64"/>
      <c r="DN520" s="64"/>
      <c r="DO520" s="64"/>
      <c r="DP520" s="64"/>
      <c r="DQ520" s="64"/>
      <c r="DR520" s="64"/>
      <c r="DS520" s="64"/>
      <c r="DT520" s="64"/>
      <c r="DU520" s="64"/>
      <c r="DV520" s="64"/>
      <c r="DW520" s="64"/>
      <c r="DX520" s="64"/>
      <c r="DY520" s="64"/>
      <c r="DZ520" s="64"/>
      <c r="EA520" s="64"/>
      <c r="EB520" s="64"/>
      <c r="EC520" s="64"/>
      <c r="ED520" s="64"/>
      <c r="EE520" s="64"/>
      <c r="EF520" s="64"/>
      <c r="EG520" s="64"/>
      <c r="EH520" s="64"/>
      <c r="EI520" s="64"/>
      <c r="EJ520" s="64"/>
      <c r="EK520" s="64"/>
      <c r="EL520" s="64"/>
      <c r="EM520" s="64"/>
      <c r="EN520" s="64"/>
    </row>
    <row r="521" spans="1:144" s="18" customFormat="1" ht="27.75" customHeight="1" hidden="1">
      <c r="A521" s="19"/>
      <c r="B521" s="20"/>
      <c r="C521" s="20">
        <v>6059</v>
      </c>
      <c r="D521" s="21" t="s">
        <v>131</v>
      </c>
      <c r="E521" s="21"/>
      <c r="F521" s="99"/>
      <c r="G521" s="7">
        <v>130000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61">
        <v>0</v>
      </c>
      <c r="N521" s="61">
        <v>0</v>
      </c>
      <c r="O521" s="61">
        <v>0</v>
      </c>
      <c r="P521" s="61">
        <v>0</v>
      </c>
      <c r="Q521" s="7">
        <v>130000</v>
      </c>
      <c r="R521" s="18">
        <v>130000</v>
      </c>
      <c r="S521" s="18">
        <v>130000</v>
      </c>
      <c r="T521" s="18">
        <v>0</v>
      </c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  <c r="AW521" s="64"/>
      <c r="AX521" s="64"/>
      <c r="AY521" s="64"/>
      <c r="AZ521" s="64"/>
      <c r="BA521" s="64"/>
      <c r="BB521" s="64"/>
      <c r="BC521" s="64"/>
      <c r="BD521" s="64"/>
      <c r="BE521" s="64"/>
      <c r="BF521" s="64"/>
      <c r="BG521" s="64"/>
      <c r="BH521" s="64"/>
      <c r="BI521" s="64"/>
      <c r="BJ521" s="64"/>
      <c r="BK521" s="64"/>
      <c r="BL521" s="64"/>
      <c r="BM521" s="64"/>
      <c r="BN521" s="64"/>
      <c r="BO521" s="64"/>
      <c r="BP521" s="64"/>
      <c r="BQ521" s="64"/>
      <c r="BR521" s="64"/>
      <c r="BS521" s="64"/>
      <c r="BT521" s="64"/>
      <c r="BU521" s="64"/>
      <c r="BV521" s="64"/>
      <c r="BW521" s="64"/>
      <c r="BX521" s="64"/>
      <c r="BY521" s="64"/>
      <c r="BZ521" s="64"/>
      <c r="CA521" s="64"/>
      <c r="CB521" s="64"/>
      <c r="CC521" s="64"/>
      <c r="CD521" s="64"/>
      <c r="CE521" s="64"/>
      <c r="CF521" s="64"/>
      <c r="CG521" s="64"/>
      <c r="CH521" s="64"/>
      <c r="CI521" s="64"/>
      <c r="CJ521" s="64"/>
      <c r="CK521" s="64"/>
      <c r="CL521" s="64"/>
      <c r="CM521" s="64"/>
      <c r="CN521" s="64"/>
      <c r="CO521" s="64"/>
      <c r="CP521" s="64"/>
      <c r="CQ521" s="64"/>
      <c r="CR521" s="64"/>
      <c r="CS521" s="64"/>
      <c r="CT521" s="64"/>
      <c r="CU521" s="64"/>
      <c r="CV521" s="64"/>
      <c r="CW521" s="64"/>
      <c r="CX521" s="64"/>
      <c r="CY521" s="64"/>
      <c r="CZ521" s="64"/>
      <c r="DA521" s="64"/>
      <c r="DB521" s="64"/>
      <c r="DC521" s="64"/>
      <c r="DD521" s="64"/>
      <c r="DE521" s="64"/>
      <c r="DF521" s="64"/>
      <c r="DG521" s="64"/>
      <c r="DH521" s="64"/>
      <c r="DI521" s="64"/>
      <c r="DJ521" s="64"/>
      <c r="DK521" s="64"/>
      <c r="DL521" s="64"/>
      <c r="DM521" s="64"/>
      <c r="DN521" s="64"/>
      <c r="DO521" s="64"/>
      <c r="DP521" s="64"/>
      <c r="DQ521" s="64"/>
      <c r="DR521" s="64"/>
      <c r="DS521" s="64"/>
      <c r="DT521" s="64"/>
      <c r="DU521" s="64"/>
      <c r="DV521" s="64"/>
      <c r="DW521" s="64"/>
      <c r="DX521" s="64"/>
      <c r="DY521" s="64"/>
      <c r="DZ521" s="64"/>
      <c r="EA521" s="64"/>
      <c r="EB521" s="64"/>
      <c r="EC521" s="64"/>
      <c r="ED521" s="64"/>
      <c r="EE521" s="64"/>
      <c r="EF521" s="64"/>
      <c r="EG521" s="64"/>
      <c r="EH521" s="64"/>
      <c r="EI521" s="64"/>
      <c r="EJ521" s="64"/>
      <c r="EK521" s="64"/>
      <c r="EL521" s="64"/>
      <c r="EM521" s="64"/>
      <c r="EN521" s="64"/>
    </row>
    <row r="522" spans="1:144" s="18" customFormat="1" ht="18" customHeight="1" hidden="1">
      <c r="A522" s="19"/>
      <c r="B522" s="20">
        <v>90002</v>
      </c>
      <c r="C522" s="20"/>
      <c r="D522" s="135" t="s">
        <v>303</v>
      </c>
      <c r="E522" s="21"/>
      <c r="F522" s="99"/>
      <c r="G522" s="7"/>
      <c r="H522" s="7"/>
      <c r="I522" s="7"/>
      <c r="J522" s="7"/>
      <c r="K522" s="7"/>
      <c r="L522" s="7"/>
      <c r="M522" s="61"/>
      <c r="N522" s="61"/>
      <c r="O522" s="61"/>
      <c r="P522" s="61"/>
      <c r="Q522" s="7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  <c r="AW522" s="64"/>
      <c r="AX522" s="64"/>
      <c r="AY522" s="64"/>
      <c r="AZ522" s="64"/>
      <c r="BA522" s="64"/>
      <c r="BB522" s="64"/>
      <c r="BC522" s="64"/>
      <c r="BD522" s="64"/>
      <c r="BE522" s="64"/>
      <c r="BF522" s="64"/>
      <c r="BG522" s="64"/>
      <c r="BH522" s="64"/>
      <c r="BI522" s="64"/>
      <c r="BJ522" s="64"/>
      <c r="BK522" s="64"/>
      <c r="BL522" s="64"/>
      <c r="BM522" s="64"/>
      <c r="BN522" s="64"/>
      <c r="BO522" s="64"/>
      <c r="BP522" s="64"/>
      <c r="BQ522" s="64"/>
      <c r="BR522" s="64"/>
      <c r="BS522" s="64"/>
      <c r="BT522" s="64"/>
      <c r="BU522" s="64"/>
      <c r="BV522" s="64"/>
      <c r="BW522" s="64"/>
      <c r="BX522" s="64"/>
      <c r="BY522" s="64"/>
      <c r="BZ522" s="64"/>
      <c r="CA522" s="64"/>
      <c r="CB522" s="64"/>
      <c r="CC522" s="64"/>
      <c r="CD522" s="64"/>
      <c r="CE522" s="64"/>
      <c r="CF522" s="64"/>
      <c r="CG522" s="64"/>
      <c r="CH522" s="64"/>
      <c r="CI522" s="64"/>
      <c r="CJ522" s="64"/>
      <c r="CK522" s="64"/>
      <c r="CL522" s="64"/>
      <c r="CM522" s="64"/>
      <c r="CN522" s="64"/>
      <c r="CO522" s="64"/>
      <c r="CP522" s="64"/>
      <c r="CQ522" s="64"/>
      <c r="CR522" s="64"/>
      <c r="CS522" s="64"/>
      <c r="CT522" s="64"/>
      <c r="CU522" s="64"/>
      <c r="CV522" s="64"/>
      <c r="CW522" s="64"/>
      <c r="CX522" s="64"/>
      <c r="CY522" s="64"/>
      <c r="CZ522" s="64"/>
      <c r="DA522" s="64"/>
      <c r="DB522" s="64"/>
      <c r="DC522" s="64"/>
      <c r="DD522" s="64"/>
      <c r="DE522" s="64"/>
      <c r="DF522" s="64"/>
      <c r="DG522" s="64"/>
      <c r="DH522" s="64"/>
      <c r="DI522" s="64"/>
      <c r="DJ522" s="64"/>
      <c r="DK522" s="64"/>
      <c r="DL522" s="64"/>
      <c r="DM522" s="64"/>
      <c r="DN522" s="64"/>
      <c r="DO522" s="64"/>
      <c r="DP522" s="64"/>
      <c r="DQ522" s="64"/>
      <c r="DR522" s="64"/>
      <c r="DS522" s="64"/>
      <c r="DT522" s="64"/>
      <c r="DU522" s="64"/>
      <c r="DV522" s="64"/>
      <c r="DW522" s="64"/>
      <c r="DX522" s="64"/>
      <c r="DY522" s="64"/>
      <c r="DZ522" s="64"/>
      <c r="EA522" s="64"/>
      <c r="EB522" s="64"/>
      <c r="EC522" s="64"/>
      <c r="ED522" s="64"/>
      <c r="EE522" s="64"/>
      <c r="EF522" s="64"/>
      <c r="EG522" s="64"/>
      <c r="EH522" s="64"/>
      <c r="EI522" s="64"/>
      <c r="EJ522" s="64"/>
      <c r="EK522" s="64"/>
      <c r="EL522" s="64"/>
      <c r="EM522" s="64"/>
      <c r="EN522" s="64"/>
    </row>
    <row r="523" spans="1:144" s="18" customFormat="1" ht="39.75" customHeight="1" hidden="1">
      <c r="A523" s="19"/>
      <c r="B523" s="20"/>
      <c r="C523" s="20">
        <v>2310</v>
      </c>
      <c r="D523" s="135" t="s">
        <v>304</v>
      </c>
      <c r="E523" s="21"/>
      <c r="F523" s="99"/>
      <c r="G523" s="7"/>
      <c r="H523" s="7"/>
      <c r="I523" s="7"/>
      <c r="J523" s="7"/>
      <c r="K523" s="7"/>
      <c r="L523" s="7"/>
      <c r="M523" s="61"/>
      <c r="N523" s="61"/>
      <c r="O523" s="61"/>
      <c r="P523" s="61"/>
      <c r="Q523" s="7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  <c r="AV523" s="64"/>
      <c r="AW523" s="64"/>
      <c r="AX523" s="64"/>
      <c r="AY523" s="64"/>
      <c r="AZ523" s="64"/>
      <c r="BA523" s="64"/>
      <c r="BB523" s="64"/>
      <c r="BC523" s="64"/>
      <c r="BD523" s="64"/>
      <c r="BE523" s="64"/>
      <c r="BF523" s="64"/>
      <c r="BG523" s="64"/>
      <c r="BH523" s="64"/>
      <c r="BI523" s="64"/>
      <c r="BJ523" s="64"/>
      <c r="BK523" s="64"/>
      <c r="BL523" s="64"/>
      <c r="BM523" s="64"/>
      <c r="BN523" s="64"/>
      <c r="BO523" s="64"/>
      <c r="BP523" s="64"/>
      <c r="BQ523" s="64"/>
      <c r="BR523" s="64"/>
      <c r="BS523" s="64"/>
      <c r="BT523" s="64"/>
      <c r="BU523" s="64"/>
      <c r="BV523" s="64"/>
      <c r="BW523" s="64"/>
      <c r="BX523" s="64"/>
      <c r="BY523" s="64"/>
      <c r="BZ523" s="64"/>
      <c r="CA523" s="64"/>
      <c r="CB523" s="64"/>
      <c r="CC523" s="64"/>
      <c r="CD523" s="64"/>
      <c r="CE523" s="64"/>
      <c r="CF523" s="64"/>
      <c r="CG523" s="64"/>
      <c r="CH523" s="64"/>
      <c r="CI523" s="64"/>
      <c r="CJ523" s="64"/>
      <c r="CK523" s="64"/>
      <c r="CL523" s="64"/>
      <c r="CM523" s="64"/>
      <c r="CN523" s="64"/>
      <c r="CO523" s="64"/>
      <c r="CP523" s="64"/>
      <c r="CQ523" s="64"/>
      <c r="CR523" s="64"/>
      <c r="CS523" s="64"/>
      <c r="CT523" s="64"/>
      <c r="CU523" s="64"/>
      <c r="CV523" s="64"/>
      <c r="CW523" s="64"/>
      <c r="CX523" s="64"/>
      <c r="CY523" s="64"/>
      <c r="CZ523" s="64"/>
      <c r="DA523" s="64"/>
      <c r="DB523" s="64"/>
      <c r="DC523" s="64"/>
      <c r="DD523" s="64"/>
      <c r="DE523" s="64"/>
      <c r="DF523" s="64"/>
      <c r="DG523" s="64"/>
      <c r="DH523" s="64"/>
      <c r="DI523" s="64"/>
      <c r="DJ523" s="64"/>
      <c r="DK523" s="64"/>
      <c r="DL523" s="64"/>
      <c r="DM523" s="64"/>
      <c r="DN523" s="64"/>
      <c r="DO523" s="64"/>
      <c r="DP523" s="64"/>
      <c r="DQ523" s="64"/>
      <c r="DR523" s="64"/>
      <c r="DS523" s="64"/>
      <c r="DT523" s="64"/>
      <c r="DU523" s="64"/>
      <c r="DV523" s="64"/>
      <c r="DW523" s="64"/>
      <c r="DX523" s="64"/>
      <c r="DY523" s="64"/>
      <c r="DZ523" s="64"/>
      <c r="EA523" s="64"/>
      <c r="EB523" s="64"/>
      <c r="EC523" s="64"/>
      <c r="ED523" s="64"/>
      <c r="EE523" s="64"/>
      <c r="EF523" s="64"/>
      <c r="EG523" s="64"/>
      <c r="EH523" s="64"/>
      <c r="EI523" s="64"/>
      <c r="EJ523" s="64"/>
      <c r="EK523" s="64"/>
      <c r="EL523" s="64"/>
      <c r="EM523" s="64"/>
      <c r="EN523" s="64"/>
    </row>
    <row r="524" spans="1:144" s="18" customFormat="1" ht="18" customHeight="1" hidden="1">
      <c r="A524" s="19"/>
      <c r="B524" s="20">
        <v>90003</v>
      </c>
      <c r="C524" s="20"/>
      <c r="D524" s="21" t="s">
        <v>217</v>
      </c>
      <c r="E524" s="21">
        <f>SUM(E525:E532)</f>
        <v>0</v>
      </c>
      <c r="F524" s="99">
        <f>SUM(F525:F532)</f>
        <v>0</v>
      </c>
      <c r="G524" s="21">
        <f aca="true" t="shared" si="65" ref="G524:T524">SUM(G525:G532)</f>
        <v>157105</v>
      </c>
      <c r="H524" s="21">
        <f t="shared" si="65"/>
        <v>157105</v>
      </c>
      <c r="I524" s="21">
        <f t="shared" si="65"/>
        <v>157105</v>
      </c>
      <c r="J524" s="21">
        <f t="shared" si="65"/>
        <v>16605</v>
      </c>
      <c r="K524" s="21">
        <f t="shared" si="65"/>
        <v>140500</v>
      </c>
      <c r="L524" s="21">
        <f t="shared" si="65"/>
        <v>0</v>
      </c>
      <c r="M524" s="21">
        <f t="shared" si="65"/>
        <v>0</v>
      </c>
      <c r="N524" s="21">
        <f t="shared" si="65"/>
        <v>0</v>
      </c>
      <c r="O524" s="21">
        <f t="shared" si="65"/>
        <v>0</v>
      </c>
      <c r="P524" s="21">
        <f t="shared" si="65"/>
        <v>0</v>
      </c>
      <c r="Q524" s="21">
        <f t="shared" si="65"/>
        <v>0</v>
      </c>
      <c r="R524" s="21">
        <f t="shared" si="65"/>
        <v>0</v>
      </c>
      <c r="S524" s="21">
        <f t="shared" si="65"/>
        <v>0</v>
      </c>
      <c r="T524" s="21">
        <f t="shared" si="65"/>
        <v>0</v>
      </c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  <c r="AW524" s="64"/>
      <c r="AX524" s="64"/>
      <c r="AY524" s="64"/>
      <c r="AZ524" s="64"/>
      <c r="BA524" s="64"/>
      <c r="BB524" s="64"/>
      <c r="BC524" s="64"/>
      <c r="BD524" s="64"/>
      <c r="BE524" s="64"/>
      <c r="BF524" s="64"/>
      <c r="BG524" s="64"/>
      <c r="BH524" s="64"/>
      <c r="BI524" s="64"/>
      <c r="BJ524" s="64"/>
      <c r="BK524" s="64"/>
      <c r="BL524" s="64"/>
      <c r="BM524" s="64"/>
      <c r="BN524" s="64"/>
      <c r="BO524" s="64"/>
      <c r="BP524" s="64"/>
      <c r="BQ524" s="64"/>
      <c r="BR524" s="64"/>
      <c r="BS524" s="64"/>
      <c r="BT524" s="64"/>
      <c r="BU524" s="64"/>
      <c r="BV524" s="64"/>
      <c r="BW524" s="64"/>
      <c r="BX524" s="64"/>
      <c r="BY524" s="64"/>
      <c r="BZ524" s="64"/>
      <c r="CA524" s="64"/>
      <c r="CB524" s="64"/>
      <c r="CC524" s="64"/>
      <c r="CD524" s="64"/>
      <c r="CE524" s="64"/>
      <c r="CF524" s="64"/>
      <c r="CG524" s="64"/>
      <c r="CH524" s="64"/>
      <c r="CI524" s="64"/>
      <c r="CJ524" s="64"/>
      <c r="CK524" s="64"/>
      <c r="CL524" s="64"/>
      <c r="CM524" s="64"/>
      <c r="CN524" s="64"/>
      <c r="CO524" s="64"/>
      <c r="CP524" s="64"/>
      <c r="CQ524" s="64"/>
      <c r="CR524" s="64"/>
      <c r="CS524" s="64"/>
      <c r="CT524" s="64"/>
      <c r="CU524" s="64"/>
      <c r="CV524" s="64"/>
      <c r="CW524" s="64"/>
      <c r="CX524" s="64"/>
      <c r="CY524" s="64"/>
      <c r="CZ524" s="64"/>
      <c r="DA524" s="64"/>
      <c r="DB524" s="64"/>
      <c r="DC524" s="64"/>
      <c r="DD524" s="64"/>
      <c r="DE524" s="64"/>
      <c r="DF524" s="64"/>
      <c r="DG524" s="64"/>
      <c r="DH524" s="64"/>
      <c r="DI524" s="64"/>
      <c r="DJ524" s="64"/>
      <c r="DK524" s="64"/>
      <c r="DL524" s="64"/>
      <c r="DM524" s="64"/>
      <c r="DN524" s="64"/>
      <c r="DO524" s="64"/>
      <c r="DP524" s="64"/>
      <c r="DQ524" s="64"/>
      <c r="DR524" s="64"/>
      <c r="DS524" s="64"/>
      <c r="DT524" s="64"/>
      <c r="DU524" s="64"/>
      <c r="DV524" s="64"/>
      <c r="DW524" s="64"/>
      <c r="DX524" s="64"/>
      <c r="DY524" s="64"/>
      <c r="DZ524" s="64"/>
      <c r="EA524" s="64"/>
      <c r="EB524" s="64"/>
      <c r="EC524" s="64"/>
      <c r="ED524" s="64"/>
      <c r="EE524" s="64"/>
      <c r="EF524" s="64"/>
      <c r="EG524" s="64"/>
      <c r="EH524" s="64"/>
      <c r="EI524" s="64"/>
      <c r="EJ524" s="64"/>
      <c r="EK524" s="64"/>
      <c r="EL524" s="64"/>
      <c r="EM524" s="64"/>
      <c r="EN524" s="64"/>
    </row>
    <row r="525" spans="1:144" s="18" customFormat="1" ht="18" customHeight="1" hidden="1">
      <c r="A525" s="19"/>
      <c r="B525" s="20"/>
      <c r="C525" s="20" t="s">
        <v>114</v>
      </c>
      <c r="D525" s="21" t="s">
        <v>119</v>
      </c>
      <c r="E525" s="21"/>
      <c r="F525" s="99"/>
      <c r="G525" s="7">
        <v>1811</v>
      </c>
      <c r="H525" s="7">
        <v>1811</v>
      </c>
      <c r="I525" s="7">
        <v>1811</v>
      </c>
      <c r="J525" s="7">
        <v>1811</v>
      </c>
      <c r="K525" s="7">
        <v>0</v>
      </c>
      <c r="L525" s="7">
        <v>0</v>
      </c>
      <c r="M525" s="61">
        <v>0</v>
      </c>
      <c r="N525" s="61">
        <v>0</v>
      </c>
      <c r="O525" s="61">
        <v>0</v>
      </c>
      <c r="P525" s="61">
        <v>0</v>
      </c>
      <c r="Q525" s="7">
        <v>0</v>
      </c>
      <c r="R525" s="18">
        <v>0</v>
      </c>
      <c r="S525" s="18">
        <v>0</v>
      </c>
      <c r="T525" s="18">
        <v>0</v>
      </c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  <c r="AV525" s="64"/>
      <c r="AW525" s="64"/>
      <c r="AX525" s="64"/>
      <c r="AY525" s="64"/>
      <c r="AZ525" s="64"/>
      <c r="BA525" s="64"/>
      <c r="BB525" s="64"/>
      <c r="BC525" s="64"/>
      <c r="BD525" s="64"/>
      <c r="BE525" s="64"/>
      <c r="BF525" s="64"/>
      <c r="BG525" s="64"/>
      <c r="BH525" s="64"/>
      <c r="BI525" s="64"/>
      <c r="BJ525" s="64"/>
      <c r="BK525" s="64"/>
      <c r="BL525" s="64"/>
      <c r="BM525" s="64"/>
      <c r="BN525" s="64"/>
      <c r="BO525" s="64"/>
      <c r="BP525" s="64"/>
      <c r="BQ525" s="64"/>
      <c r="BR525" s="64"/>
      <c r="BS525" s="64"/>
      <c r="BT525" s="64"/>
      <c r="BU525" s="64"/>
      <c r="BV525" s="64"/>
      <c r="BW525" s="64"/>
      <c r="BX525" s="64"/>
      <c r="BY525" s="64"/>
      <c r="BZ525" s="64"/>
      <c r="CA525" s="64"/>
      <c r="CB525" s="64"/>
      <c r="CC525" s="64"/>
      <c r="CD525" s="64"/>
      <c r="CE525" s="64"/>
      <c r="CF525" s="64"/>
      <c r="CG525" s="64"/>
      <c r="CH525" s="64"/>
      <c r="CI525" s="64"/>
      <c r="CJ525" s="64"/>
      <c r="CK525" s="64"/>
      <c r="CL525" s="64"/>
      <c r="CM525" s="64"/>
      <c r="CN525" s="64"/>
      <c r="CO525" s="64"/>
      <c r="CP525" s="64"/>
      <c r="CQ525" s="64"/>
      <c r="CR525" s="64"/>
      <c r="CS525" s="64"/>
      <c r="CT525" s="64"/>
      <c r="CU525" s="64"/>
      <c r="CV525" s="64"/>
      <c r="CW525" s="64"/>
      <c r="CX525" s="64"/>
      <c r="CY525" s="64"/>
      <c r="CZ525" s="64"/>
      <c r="DA525" s="64"/>
      <c r="DB525" s="64"/>
      <c r="DC525" s="64"/>
      <c r="DD525" s="64"/>
      <c r="DE525" s="64"/>
      <c r="DF525" s="64"/>
      <c r="DG525" s="64"/>
      <c r="DH525" s="64"/>
      <c r="DI525" s="64"/>
      <c r="DJ525" s="64"/>
      <c r="DK525" s="64"/>
      <c r="DL525" s="64"/>
      <c r="DM525" s="64"/>
      <c r="DN525" s="64"/>
      <c r="DO525" s="64"/>
      <c r="DP525" s="64"/>
      <c r="DQ525" s="64"/>
      <c r="DR525" s="64"/>
      <c r="DS525" s="64"/>
      <c r="DT525" s="64"/>
      <c r="DU525" s="64"/>
      <c r="DV525" s="64"/>
      <c r="DW525" s="64"/>
      <c r="DX525" s="64"/>
      <c r="DY525" s="64"/>
      <c r="DZ525" s="64"/>
      <c r="EA525" s="64"/>
      <c r="EB525" s="64"/>
      <c r="EC525" s="64"/>
      <c r="ED525" s="64"/>
      <c r="EE525" s="64"/>
      <c r="EF525" s="64"/>
      <c r="EG525" s="64"/>
      <c r="EH525" s="64"/>
      <c r="EI525" s="64"/>
      <c r="EJ525" s="64"/>
      <c r="EK525" s="64"/>
      <c r="EL525" s="64"/>
      <c r="EM525" s="64"/>
      <c r="EN525" s="64"/>
    </row>
    <row r="526" spans="1:144" s="18" customFormat="1" ht="18" customHeight="1" hidden="1">
      <c r="A526" s="19"/>
      <c r="B526" s="20"/>
      <c r="C526" s="20" t="s">
        <v>115</v>
      </c>
      <c r="D526" s="21" t="s">
        <v>152</v>
      </c>
      <c r="E526" s="21"/>
      <c r="F526" s="99"/>
      <c r="G526" s="7">
        <v>294</v>
      </c>
      <c r="H526" s="7">
        <v>294</v>
      </c>
      <c r="I526" s="7">
        <v>294</v>
      </c>
      <c r="J526" s="7">
        <v>294</v>
      </c>
      <c r="K526" s="7">
        <v>0</v>
      </c>
      <c r="L526" s="7">
        <v>0</v>
      </c>
      <c r="M526" s="61">
        <v>0</v>
      </c>
      <c r="N526" s="61">
        <v>0</v>
      </c>
      <c r="O526" s="61">
        <v>0</v>
      </c>
      <c r="P526" s="61">
        <v>0</v>
      </c>
      <c r="Q526" s="7">
        <v>0</v>
      </c>
      <c r="R526" s="18">
        <v>0</v>
      </c>
      <c r="S526" s="18">
        <v>0</v>
      </c>
      <c r="T526" s="18">
        <v>0</v>
      </c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  <c r="AW526" s="64"/>
      <c r="AX526" s="64"/>
      <c r="AY526" s="64"/>
      <c r="AZ526" s="64"/>
      <c r="BA526" s="64"/>
      <c r="BB526" s="64"/>
      <c r="BC526" s="64"/>
      <c r="BD526" s="64"/>
      <c r="BE526" s="64"/>
      <c r="BF526" s="64"/>
      <c r="BG526" s="64"/>
      <c r="BH526" s="64"/>
      <c r="BI526" s="64"/>
      <c r="BJ526" s="64"/>
      <c r="BK526" s="64"/>
      <c r="BL526" s="64"/>
      <c r="BM526" s="64"/>
      <c r="BN526" s="64"/>
      <c r="BO526" s="64"/>
      <c r="BP526" s="64"/>
      <c r="BQ526" s="64"/>
      <c r="BR526" s="64"/>
      <c r="BS526" s="64"/>
      <c r="BT526" s="64"/>
      <c r="BU526" s="64"/>
      <c r="BV526" s="64"/>
      <c r="BW526" s="64"/>
      <c r="BX526" s="64"/>
      <c r="BY526" s="64"/>
      <c r="BZ526" s="64"/>
      <c r="CA526" s="64"/>
      <c r="CB526" s="64"/>
      <c r="CC526" s="64"/>
      <c r="CD526" s="64"/>
      <c r="CE526" s="64"/>
      <c r="CF526" s="64"/>
      <c r="CG526" s="64"/>
      <c r="CH526" s="64"/>
      <c r="CI526" s="64"/>
      <c r="CJ526" s="64"/>
      <c r="CK526" s="64"/>
      <c r="CL526" s="64"/>
      <c r="CM526" s="64"/>
      <c r="CN526" s="64"/>
      <c r="CO526" s="64"/>
      <c r="CP526" s="64"/>
      <c r="CQ526" s="64"/>
      <c r="CR526" s="64"/>
      <c r="CS526" s="64"/>
      <c r="CT526" s="64"/>
      <c r="CU526" s="64"/>
      <c r="CV526" s="64"/>
      <c r="CW526" s="64"/>
      <c r="CX526" s="64"/>
      <c r="CY526" s="64"/>
      <c r="CZ526" s="64"/>
      <c r="DA526" s="64"/>
      <c r="DB526" s="64"/>
      <c r="DC526" s="64"/>
      <c r="DD526" s="64"/>
      <c r="DE526" s="64"/>
      <c r="DF526" s="64"/>
      <c r="DG526" s="64"/>
      <c r="DH526" s="64"/>
      <c r="DI526" s="64"/>
      <c r="DJ526" s="64"/>
      <c r="DK526" s="64"/>
      <c r="DL526" s="64"/>
      <c r="DM526" s="64"/>
      <c r="DN526" s="64"/>
      <c r="DO526" s="64"/>
      <c r="DP526" s="64"/>
      <c r="DQ526" s="64"/>
      <c r="DR526" s="64"/>
      <c r="DS526" s="64"/>
      <c r="DT526" s="64"/>
      <c r="DU526" s="64"/>
      <c r="DV526" s="64"/>
      <c r="DW526" s="64"/>
      <c r="DX526" s="64"/>
      <c r="DY526" s="64"/>
      <c r="DZ526" s="64"/>
      <c r="EA526" s="64"/>
      <c r="EB526" s="64"/>
      <c r="EC526" s="64"/>
      <c r="ED526" s="64"/>
      <c r="EE526" s="64"/>
      <c r="EF526" s="64"/>
      <c r="EG526" s="64"/>
      <c r="EH526" s="64"/>
      <c r="EI526" s="64"/>
      <c r="EJ526" s="64"/>
      <c r="EK526" s="64"/>
      <c r="EL526" s="64"/>
      <c r="EM526" s="64"/>
      <c r="EN526" s="64"/>
    </row>
    <row r="527" spans="1:144" s="18" customFormat="1" ht="18" customHeight="1" hidden="1">
      <c r="A527" s="19"/>
      <c r="B527" s="20"/>
      <c r="C527" s="20" t="s">
        <v>116</v>
      </c>
      <c r="D527" s="21" t="s">
        <v>120</v>
      </c>
      <c r="E527" s="21"/>
      <c r="F527" s="99"/>
      <c r="G527" s="7">
        <v>14500</v>
      </c>
      <c r="H527" s="7">
        <v>14500</v>
      </c>
      <c r="I527" s="7">
        <v>14500</v>
      </c>
      <c r="J527" s="7">
        <v>14500</v>
      </c>
      <c r="K527" s="7">
        <v>0</v>
      </c>
      <c r="L527" s="7">
        <v>0</v>
      </c>
      <c r="M527" s="61">
        <v>0</v>
      </c>
      <c r="N527" s="61">
        <v>0</v>
      </c>
      <c r="O527" s="61">
        <v>0</v>
      </c>
      <c r="P527" s="61">
        <v>0</v>
      </c>
      <c r="Q527" s="7">
        <v>0</v>
      </c>
      <c r="R527" s="18">
        <v>0</v>
      </c>
      <c r="S527" s="18">
        <v>0</v>
      </c>
      <c r="T527" s="18">
        <v>0</v>
      </c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  <c r="AV527" s="64"/>
      <c r="AW527" s="64"/>
      <c r="AX527" s="64"/>
      <c r="AY527" s="64"/>
      <c r="AZ527" s="64"/>
      <c r="BA527" s="64"/>
      <c r="BB527" s="64"/>
      <c r="BC527" s="64"/>
      <c r="BD527" s="64"/>
      <c r="BE527" s="64"/>
      <c r="BF527" s="64"/>
      <c r="BG527" s="64"/>
      <c r="BH527" s="64"/>
      <c r="BI527" s="64"/>
      <c r="BJ527" s="64"/>
      <c r="BK527" s="64"/>
      <c r="BL527" s="64"/>
      <c r="BM527" s="64"/>
      <c r="BN527" s="64"/>
      <c r="BO527" s="64"/>
      <c r="BP527" s="64"/>
      <c r="BQ527" s="64"/>
      <c r="BR527" s="64"/>
      <c r="BS527" s="64"/>
      <c r="BT527" s="64"/>
      <c r="BU527" s="64"/>
      <c r="BV527" s="64"/>
      <c r="BW527" s="64"/>
      <c r="BX527" s="64"/>
      <c r="BY527" s="64"/>
      <c r="BZ527" s="64"/>
      <c r="CA527" s="64"/>
      <c r="CB527" s="64"/>
      <c r="CC527" s="64"/>
      <c r="CD527" s="64"/>
      <c r="CE527" s="64"/>
      <c r="CF527" s="64"/>
      <c r="CG527" s="64"/>
      <c r="CH527" s="64"/>
      <c r="CI527" s="64"/>
      <c r="CJ527" s="64"/>
      <c r="CK527" s="64"/>
      <c r="CL527" s="64"/>
      <c r="CM527" s="64"/>
      <c r="CN527" s="64"/>
      <c r="CO527" s="64"/>
      <c r="CP527" s="64"/>
      <c r="CQ527" s="64"/>
      <c r="CR527" s="64"/>
      <c r="CS527" s="64"/>
      <c r="CT527" s="64"/>
      <c r="CU527" s="64"/>
      <c r="CV527" s="64"/>
      <c r="CW527" s="64"/>
      <c r="CX527" s="64"/>
      <c r="CY527" s="64"/>
      <c r="CZ527" s="64"/>
      <c r="DA527" s="64"/>
      <c r="DB527" s="64"/>
      <c r="DC527" s="64"/>
      <c r="DD527" s="64"/>
      <c r="DE527" s="64"/>
      <c r="DF527" s="64"/>
      <c r="DG527" s="64"/>
      <c r="DH527" s="64"/>
      <c r="DI527" s="64"/>
      <c r="DJ527" s="64"/>
      <c r="DK527" s="64"/>
      <c r="DL527" s="64"/>
      <c r="DM527" s="64"/>
      <c r="DN527" s="64"/>
      <c r="DO527" s="64"/>
      <c r="DP527" s="64"/>
      <c r="DQ527" s="64"/>
      <c r="DR527" s="64"/>
      <c r="DS527" s="64"/>
      <c r="DT527" s="64"/>
      <c r="DU527" s="64"/>
      <c r="DV527" s="64"/>
      <c r="DW527" s="64"/>
      <c r="DX527" s="64"/>
      <c r="DY527" s="64"/>
      <c r="DZ527" s="64"/>
      <c r="EA527" s="64"/>
      <c r="EB527" s="64"/>
      <c r="EC527" s="64"/>
      <c r="ED527" s="64"/>
      <c r="EE527" s="64"/>
      <c r="EF527" s="64"/>
      <c r="EG527" s="64"/>
      <c r="EH527" s="64"/>
      <c r="EI527" s="64"/>
      <c r="EJ527" s="64"/>
      <c r="EK527" s="64"/>
      <c r="EL527" s="64"/>
      <c r="EM527" s="64"/>
      <c r="EN527" s="64"/>
    </row>
    <row r="528" spans="1:144" s="18" customFormat="1" ht="18" customHeight="1" hidden="1">
      <c r="A528" s="19"/>
      <c r="B528" s="20"/>
      <c r="C528" s="20">
        <v>4210</v>
      </c>
      <c r="D528" s="21" t="s">
        <v>121</v>
      </c>
      <c r="E528" s="21"/>
      <c r="F528" s="99"/>
      <c r="G528" s="7">
        <v>76000</v>
      </c>
      <c r="H528" s="7">
        <v>76000</v>
      </c>
      <c r="I528" s="7">
        <v>76000</v>
      </c>
      <c r="J528" s="7">
        <v>0</v>
      </c>
      <c r="K528" s="7">
        <v>76000</v>
      </c>
      <c r="L528" s="7">
        <v>0</v>
      </c>
      <c r="M528" s="61">
        <v>0</v>
      </c>
      <c r="N528" s="61">
        <v>0</v>
      </c>
      <c r="O528" s="61">
        <v>0</v>
      </c>
      <c r="P528" s="61">
        <v>0</v>
      </c>
      <c r="Q528" s="7">
        <v>0</v>
      </c>
      <c r="R528" s="18">
        <v>0</v>
      </c>
      <c r="S528" s="18">
        <v>0</v>
      </c>
      <c r="T528" s="18">
        <v>0</v>
      </c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  <c r="AW528" s="64"/>
      <c r="AX528" s="64"/>
      <c r="AY528" s="64"/>
      <c r="AZ528" s="64"/>
      <c r="BA528" s="64"/>
      <c r="BB528" s="64"/>
      <c r="BC528" s="64"/>
      <c r="BD528" s="64"/>
      <c r="BE528" s="64"/>
      <c r="BF528" s="64"/>
      <c r="BG528" s="64"/>
      <c r="BH528" s="64"/>
      <c r="BI528" s="64"/>
      <c r="BJ528" s="64"/>
      <c r="BK528" s="64"/>
      <c r="BL528" s="64"/>
      <c r="BM528" s="64"/>
      <c r="BN528" s="64"/>
      <c r="BO528" s="64"/>
      <c r="BP528" s="64"/>
      <c r="BQ528" s="64"/>
      <c r="BR528" s="64"/>
      <c r="BS528" s="64"/>
      <c r="BT528" s="64"/>
      <c r="BU528" s="64"/>
      <c r="BV528" s="64"/>
      <c r="BW528" s="64"/>
      <c r="BX528" s="64"/>
      <c r="BY528" s="64"/>
      <c r="BZ528" s="64"/>
      <c r="CA528" s="64"/>
      <c r="CB528" s="64"/>
      <c r="CC528" s="64"/>
      <c r="CD528" s="64"/>
      <c r="CE528" s="64"/>
      <c r="CF528" s="64"/>
      <c r="CG528" s="64"/>
      <c r="CH528" s="64"/>
      <c r="CI528" s="64"/>
      <c r="CJ528" s="64"/>
      <c r="CK528" s="64"/>
      <c r="CL528" s="64"/>
      <c r="CM528" s="64"/>
      <c r="CN528" s="64"/>
      <c r="CO528" s="64"/>
      <c r="CP528" s="64"/>
      <c r="CQ528" s="64"/>
      <c r="CR528" s="64"/>
      <c r="CS528" s="64"/>
      <c r="CT528" s="64"/>
      <c r="CU528" s="64"/>
      <c r="CV528" s="64"/>
      <c r="CW528" s="64"/>
      <c r="CX528" s="64"/>
      <c r="CY528" s="64"/>
      <c r="CZ528" s="64"/>
      <c r="DA528" s="64"/>
      <c r="DB528" s="64"/>
      <c r="DC528" s="64"/>
      <c r="DD528" s="64"/>
      <c r="DE528" s="64"/>
      <c r="DF528" s="64"/>
      <c r="DG528" s="64"/>
      <c r="DH528" s="64"/>
      <c r="DI528" s="64"/>
      <c r="DJ528" s="64"/>
      <c r="DK528" s="64"/>
      <c r="DL528" s="64"/>
      <c r="DM528" s="64"/>
      <c r="DN528" s="64"/>
      <c r="DO528" s="64"/>
      <c r="DP528" s="64"/>
      <c r="DQ528" s="64"/>
      <c r="DR528" s="64"/>
      <c r="DS528" s="64"/>
      <c r="DT528" s="64"/>
      <c r="DU528" s="64"/>
      <c r="DV528" s="64"/>
      <c r="DW528" s="64"/>
      <c r="DX528" s="64"/>
      <c r="DY528" s="64"/>
      <c r="DZ528" s="64"/>
      <c r="EA528" s="64"/>
      <c r="EB528" s="64"/>
      <c r="EC528" s="64"/>
      <c r="ED528" s="64"/>
      <c r="EE528" s="64"/>
      <c r="EF528" s="64"/>
      <c r="EG528" s="64"/>
      <c r="EH528" s="64"/>
      <c r="EI528" s="64"/>
      <c r="EJ528" s="64"/>
      <c r="EK528" s="64"/>
      <c r="EL528" s="64"/>
      <c r="EM528" s="64"/>
      <c r="EN528" s="64"/>
    </row>
    <row r="529" spans="1:144" s="18" customFormat="1" ht="18" customHeight="1" hidden="1">
      <c r="A529" s="19"/>
      <c r="B529" s="20"/>
      <c r="C529" s="20">
        <v>4260</v>
      </c>
      <c r="D529" s="21" t="s">
        <v>129</v>
      </c>
      <c r="E529" s="21"/>
      <c r="F529" s="99"/>
      <c r="G529" s="7">
        <v>2500</v>
      </c>
      <c r="H529" s="7">
        <v>2500</v>
      </c>
      <c r="I529" s="7">
        <v>2500</v>
      </c>
      <c r="J529" s="7">
        <v>0</v>
      </c>
      <c r="K529" s="7">
        <v>2500</v>
      </c>
      <c r="L529" s="7">
        <v>0</v>
      </c>
      <c r="M529" s="61">
        <v>0</v>
      </c>
      <c r="N529" s="61">
        <v>0</v>
      </c>
      <c r="O529" s="61">
        <v>0</v>
      </c>
      <c r="P529" s="61">
        <v>0</v>
      </c>
      <c r="Q529" s="7">
        <v>0</v>
      </c>
      <c r="R529" s="18">
        <v>0</v>
      </c>
      <c r="S529" s="18">
        <v>0</v>
      </c>
      <c r="T529" s="18">
        <v>0</v>
      </c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  <c r="AW529" s="64"/>
      <c r="AX529" s="64"/>
      <c r="AY529" s="64"/>
      <c r="AZ529" s="64"/>
      <c r="BA529" s="64"/>
      <c r="BB529" s="64"/>
      <c r="BC529" s="64"/>
      <c r="BD529" s="64"/>
      <c r="BE529" s="64"/>
      <c r="BF529" s="64"/>
      <c r="BG529" s="64"/>
      <c r="BH529" s="64"/>
      <c r="BI529" s="64"/>
      <c r="BJ529" s="64"/>
      <c r="BK529" s="64"/>
      <c r="BL529" s="64"/>
      <c r="BM529" s="64"/>
      <c r="BN529" s="64"/>
      <c r="BO529" s="64"/>
      <c r="BP529" s="64"/>
      <c r="BQ529" s="64"/>
      <c r="BR529" s="64"/>
      <c r="BS529" s="64"/>
      <c r="BT529" s="64"/>
      <c r="BU529" s="64"/>
      <c r="BV529" s="64"/>
      <c r="BW529" s="64"/>
      <c r="BX529" s="64"/>
      <c r="BY529" s="64"/>
      <c r="BZ529" s="64"/>
      <c r="CA529" s="64"/>
      <c r="CB529" s="64"/>
      <c r="CC529" s="64"/>
      <c r="CD529" s="64"/>
      <c r="CE529" s="64"/>
      <c r="CF529" s="64"/>
      <c r="CG529" s="64"/>
      <c r="CH529" s="64"/>
      <c r="CI529" s="64"/>
      <c r="CJ529" s="64"/>
      <c r="CK529" s="64"/>
      <c r="CL529" s="64"/>
      <c r="CM529" s="64"/>
      <c r="CN529" s="64"/>
      <c r="CO529" s="64"/>
      <c r="CP529" s="64"/>
      <c r="CQ529" s="64"/>
      <c r="CR529" s="64"/>
      <c r="CS529" s="64"/>
      <c r="CT529" s="64"/>
      <c r="CU529" s="64"/>
      <c r="CV529" s="64"/>
      <c r="CW529" s="64"/>
      <c r="CX529" s="64"/>
      <c r="CY529" s="64"/>
      <c r="CZ529" s="64"/>
      <c r="DA529" s="64"/>
      <c r="DB529" s="64"/>
      <c r="DC529" s="64"/>
      <c r="DD529" s="64"/>
      <c r="DE529" s="64"/>
      <c r="DF529" s="64"/>
      <c r="DG529" s="64"/>
      <c r="DH529" s="64"/>
      <c r="DI529" s="64"/>
      <c r="DJ529" s="64"/>
      <c r="DK529" s="64"/>
      <c r="DL529" s="64"/>
      <c r="DM529" s="64"/>
      <c r="DN529" s="64"/>
      <c r="DO529" s="64"/>
      <c r="DP529" s="64"/>
      <c r="DQ529" s="64"/>
      <c r="DR529" s="64"/>
      <c r="DS529" s="64"/>
      <c r="DT529" s="64"/>
      <c r="DU529" s="64"/>
      <c r="DV529" s="64"/>
      <c r="DW529" s="64"/>
      <c r="DX529" s="64"/>
      <c r="DY529" s="64"/>
      <c r="DZ529" s="64"/>
      <c r="EA529" s="64"/>
      <c r="EB529" s="64"/>
      <c r="EC529" s="64"/>
      <c r="ED529" s="64"/>
      <c r="EE529" s="64"/>
      <c r="EF529" s="64"/>
      <c r="EG529" s="64"/>
      <c r="EH529" s="64"/>
      <c r="EI529" s="64"/>
      <c r="EJ529" s="64"/>
      <c r="EK529" s="64"/>
      <c r="EL529" s="64"/>
      <c r="EM529" s="64"/>
      <c r="EN529" s="64"/>
    </row>
    <row r="530" spans="1:144" s="18" customFormat="1" ht="18" customHeight="1" hidden="1">
      <c r="A530" s="19"/>
      <c r="B530" s="20"/>
      <c r="C530" s="20" t="s">
        <v>127</v>
      </c>
      <c r="D530" s="21" t="s">
        <v>122</v>
      </c>
      <c r="E530" s="21"/>
      <c r="F530" s="99"/>
      <c r="G530" s="7">
        <v>2400</v>
      </c>
      <c r="H530" s="7">
        <v>2400</v>
      </c>
      <c r="I530" s="7">
        <v>2400</v>
      </c>
      <c r="J530" s="7">
        <v>0</v>
      </c>
      <c r="K530" s="7">
        <v>2400</v>
      </c>
      <c r="L530" s="7">
        <v>0</v>
      </c>
      <c r="M530" s="61">
        <v>0</v>
      </c>
      <c r="N530" s="61">
        <v>0</v>
      </c>
      <c r="O530" s="61">
        <v>0</v>
      </c>
      <c r="P530" s="61">
        <v>0</v>
      </c>
      <c r="Q530" s="7">
        <v>0</v>
      </c>
      <c r="R530" s="18">
        <v>0</v>
      </c>
      <c r="S530" s="18">
        <v>0</v>
      </c>
      <c r="T530" s="18">
        <v>0</v>
      </c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  <c r="AW530" s="64"/>
      <c r="AX530" s="64"/>
      <c r="AY530" s="64"/>
      <c r="AZ530" s="64"/>
      <c r="BA530" s="64"/>
      <c r="BB530" s="64"/>
      <c r="BC530" s="64"/>
      <c r="BD530" s="64"/>
      <c r="BE530" s="64"/>
      <c r="BF530" s="64"/>
      <c r="BG530" s="64"/>
      <c r="BH530" s="64"/>
      <c r="BI530" s="64"/>
      <c r="BJ530" s="64"/>
      <c r="BK530" s="64"/>
      <c r="BL530" s="64"/>
      <c r="BM530" s="64"/>
      <c r="BN530" s="64"/>
      <c r="BO530" s="64"/>
      <c r="BP530" s="64"/>
      <c r="BQ530" s="64"/>
      <c r="BR530" s="64"/>
      <c r="BS530" s="64"/>
      <c r="BT530" s="64"/>
      <c r="BU530" s="64"/>
      <c r="BV530" s="64"/>
      <c r="BW530" s="64"/>
      <c r="BX530" s="64"/>
      <c r="BY530" s="64"/>
      <c r="BZ530" s="64"/>
      <c r="CA530" s="64"/>
      <c r="CB530" s="64"/>
      <c r="CC530" s="64"/>
      <c r="CD530" s="64"/>
      <c r="CE530" s="64"/>
      <c r="CF530" s="64"/>
      <c r="CG530" s="64"/>
      <c r="CH530" s="64"/>
      <c r="CI530" s="64"/>
      <c r="CJ530" s="64"/>
      <c r="CK530" s="64"/>
      <c r="CL530" s="64"/>
      <c r="CM530" s="64"/>
      <c r="CN530" s="64"/>
      <c r="CO530" s="64"/>
      <c r="CP530" s="64"/>
      <c r="CQ530" s="64"/>
      <c r="CR530" s="64"/>
      <c r="CS530" s="64"/>
      <c r="CT530" s="64"/>
      <c r="CU530" s="64"/>
      <c r="CV530" s="64"/>
      <c r="CW530" s="64"/>
      <c r="CX530" s="64"/>
      <c r="CY530" s="64"/>
      <c r="CZ530" s="64"/>
      <c r="DA530" s="64"/>
      <c r="DB530" s="64"/>
      <c r="DC530" s="64"/>
      <c r="DD530" s="64"/>
      <c r="DE530" s="64"/>
      <c r="DF530" s="64"/>
      <c r="DG530" s="64"/>
      <c r="DH530" s="64"/>
      <c r="DI530" s="64"/>
      <c r="DJ530" s="64"/>
      <c r="DK530" s="64"/>
      <c r="DL530" s="64"/>
      <c r="DM530" s="64"/>
      <c r="DN530" s="64"/>
      <c r="DO530" s="64"/>
      <c r="DP530" s="64"/>
      <c r="DQ530" s="64"/>
      <c r="DR530" s="64"/>
      <c r="DS530" s="64"/>
      <c r="DT530" s="64"/>
      <c r="DU530" s="64"/>
      <c r="DV530" s="64"/>
      <c r="DW530" s="64"/>
      <c r="DX530" s="64"/>
      <c r="DY530" s="64"/>
      <c r="DZ530" s="64"/>
      <c r="EA530" s="64"/>
      <c r="EB530" s="64"/>
      <c r="EC530" s="64"/>
      <c r="ED530" s="64"/>
      <c r="EE530" s="64"/>
      <c r="EF530" s="64"/>
      <c r="EG530" s="64"/>
      <c r="EH530" s="64"/>
      <c r="EI530" s="64"/>
      <c r="EJ530" s="64"/>
      <c r="EK530" s="64"/>
      <c r="EL530" s="64"/>
      <c r="EM530" s="64"/>
      <c r="EN530" s="64"/>
    </row>
    <row r="531" spans="1:144" s="18" customFormat="1" ht="18" customHeight="1" hidden="1">
      <c r="A531" s="19"/>
      <c r="B531" s="20"/>
      <c r="C531" s="20">
        <v>4300</v>
      </c>
      <c r="D531" s="21" t="s">
        <v>123</v>
      </c>
      <c r="E531" s="21"/>
      <c r="F531" s="99"/>
      <c r="G531" s="7">
        <v>59000</v>
      </c>
      <c r="H531" s="7">
        <v>59000</v>
      </c>
      <c r="I531" s="7">
        <v>59000</v>
      </c>
      <c r="J531" s="7">
        <v>0</v>
      </c>
      <c r="K531" s="7">
        <v>59000</v>
      </c>
      <c r="L531" s="7">
        <v>0</v>
      </c>
      <c r="M531" s="61">
        <v>0</v>
      </c>
      <c r="N531" s="61">
        <v>0</v>
      </c>
      <c r="O531" s="61">
        <v>0</v>
      </c>
      <c r="P531" s="61">
        <v>0</v>
      </c>
      <c r="Q531" s="7">
        <v>0</v>
      </c>
      <c r="R531" s="18">
        <v>0</v>
      </c>
      <c r="S531" s="18">
        <v>0</v>
      </c>
      <c r="T531" s="18">
        <v>0</v>
      </c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4"/>
      <c r="AP531" s="64"/>
      <c r="AQ531" s="64"/>
      <c r="AR531" s="64"/>
      <c r="AS531" s="64"/>
      <c r="AT531" s="64"/>
      <c r="AU531" s="64"/>
      <c r="AV531" s="64"/>
      <c r="AW531" s="64"/>
      <c r="AX531" s="64"/>
      <c r="AY531" s="64"/>
      <c r="AZ531" s="64"/>
      <c r="BA531" s="64"/>
      <c r="BB531" s="64"/>
      <c r="BC531" s="64"/>
      <c r="BD531" s="64"/>
      <c r="BE531" s="64"/>
      <c r="BF531" s="64"/>
      <c r="BG531" s="64"/>
      <c r="BH531" s="64"/>
      <c r="BI531" s="64"/>
      <c r="BJ531" s="64"/>
      <c r="BK531" s="64"/>
      <c r="BL531" s="64"/>
      <c r="BM531" s="64"/>
      <c r="BN531" s="64"/>
      <c r="BO531" s="64"/>
      <c r="BP531" s="64"/>
      <c r="BQ531" s="64"/>
      <c r="BR531" s="64"/>
      <c r="BS531" s="64"/>
      <c r="BT531" s="64"/>
      <c r="BU531" s="64"/>
      <c r="BV531" s="64"/>
      <c r="BW531" s="64"/>
      <c r="BX531" s="64"/>
      <c r="BY531" s="64"/>
      <c r="BZ531" s="64"/>
      <c r="CA531" s="64"/>
      <c r="CB531" s="64"/>
      <c r="CC531" s="64"/>
      <c r="CD531" s="64"/>
      <c r="CE531" s="64"/>
      <c r="CF531" s="64"/>
      <c r="CG531" s="64"/>
      <c r="CH531" s="64"/>
      <c r="CI531" s="64"/>
      <c r="CJ531" s="64"/>
      <c r="CK531" s="64"/>
      <c r="CL531" s="64"/>
      <c r="CM531" s="64"/>
      <c r="CN531" s="64"/>
      <c r="CO531" s="64"/>
      <c r="CP531" s="64"/>
      <c r="CQ531" s="64"/>
      <c r="CR531" s="64"/>
      <c r="CS531" s="64"/>
      <c r="CT531" s="64"/>
      <c r="CU531" s="64"/>
      <c r="CV531" s="64"/>
      <c r="CW531" s="64"/>
      <c r="CX531" s="64"/>
      <c r="CY531" s="64"/>
      <c r="CZ531" s="64"/>
      <c r="DA531" s="64"/>
      <c r="DB531" s="64"/>
      <c r="DC531" s="64"/>
      <c r="DD531" s="64"/>
      <c r="DE531" s="64"/>
      <c r="DF531" s="64"/>
      <c r="DG531" s="64"/>
      <c r="DH531" s="64"/>
      <c r="DI531" s="64"/>
      <c r="DJ531" s="64"/>
      <c r="DK531" s="64"/>
      <c r="DL531" s="64"/>
      <c r="DM531" s="64"/>
      <c r="DN531" s="64"/>
      <c r="DO531" s="64"/>
      <c r="DP531" s="64"/>
      <c r="DQ531" s="64"/>
      <c r="DR531" s="64"/>
      <c r="DS531" s="64"/>
      <c r="DT531" s="64"/>
      <c r="DU531" s="64"/>
      <c r="DV531" s="64"/>
      <c r="DW531" s="64"/>
      <c r="DX531" s="64"/>
      <c r="DY531" s="64"/>
      <c r="DZ531" s="64"/>
      <c r="EA531" s="64"/>
      <c r="EB531" s="64"/>
      <c r="EC531" s="64"/>
      <c r="ED531" s="64"/>
      <c r="EE531" s="64"/>
      <c r="EF531" s="64"/>
      <c r="EG531" s="64"/>
      <c r="EH531" s="64"/>
      <c r="EI531" s="64"/>
      <c r="EJ531" s="64"/>
      <c r="EK531" s="64"/>
      <c r="EL531" s="64"/>
      <c r="EM531" s="64"/>
      <c r="EN531" s="64"/>
    </row>
    <row r="532" spans="1:144" s="18" customFormat="1" ht="18" customHeight="1" hidden="1">
      <c r="A532" s="19"/>
      <c r="B532" s="20"/>
      <c r="C532" s="20" t="s">
        <v>117</v>
      </c>
      <c r="D532" s="21" t="s">
        <v>124</v>
      </c>
      <c r="E532" s="21"/>
      <c r="F532" s="99"/>
      <c r="G532" s="7">
        <v>600</v>
      </c>
      <c r="H532" s="7">
        <v>600</v>
      </c>
      <c r="I532" s="7">
        <v>600</v>
      </c>
      <c r="J532" s="7">
        <v>0</v>
      </c>
      <c r="K532" s="7">
        <v>600</v>
      </c>
      <c r="L532" s="7">
        <v>0</v>
      </c>
      <c r="M532" s="61">
        <v>0</v>
      </c>
      <c r="N532" s="61">
        <v>0</v>
      </c>
      <c r="O532" s="61">
        <v>0</v>
      </c>
      <c r="P532" s="61">
        <v>0</v>
      </c>
      <c r="Q532" s="7">
        <v>0</v>
      </c>
      <c r="R532" s="18">
        <v>0</v>
      </c>
      <c r="S532" s="18">
        <v>0</v>
      </c>
      <c r="T532" s="18">
        <v>0</v>
      </c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  <c r="AW532" s="64"/>
      <c r="AX532" s="64"/>
      <c r="AY532" s="64"/>
      <c r="AZ532" s="64"/>
      <c r="BA532" s="64"/>
      <c r="BB532" s="64"/>
      <c r="BC532" s="64"/>
      <c r="BD532" s="64"/>
      <c r="BE532" s="64"/>
      <c r="BF532" s="64"/>
      <c r="BG532" s="64"/>
      <c r="BH532" s="64"/>
      <c r="BI532" s="64"/>
      <c r="BJ532" s="64"/>
      <c r="BK532" s="64"/>
      <c r="BL532" s="64"/>
      <c r="BM532" s="64"/>
      <c r="BN532" s="64"/>
      <c r="BO532" s="64"/>
      <c r="BP532" s="64"/>
      <c r="BQ532" s="64"/>
      <c r="BR532" s="64"/>
      <c r="BS532" s="64"/>
      <c r="BT532" s="64"/>
      <c r="BU532" s="64"/>
      <c r="BV532" s="64"/>
      <c r="BW532" s="64"/>
      <c r="BX532" s="64"/>
      <c r="BY532" s="64"/>
      <c r="BZ532" s="64"/>
      <c r="CA532" s="64"/>
      <c r="CB532" s="64"/>
      <c r="CC532" s="64"/>
      <c r="CD532" s="64"/>
      <c r="CE532" s="64"/>
      <c r="CF532" s="64"/>
      <c r="CG532" s="64"/>
      <c r="CH532" s="64"/>
      <c r="CI532" s="64"/>
      <c r="CJ532" s="64"/>
      <c r="CK532" s="64"/>
      <c r="CL532" s="64"/>
      <c r="CM532" s="64"/>
      <c r="CN532" s="64"/>
      <c r="CO532" s="64"/>
      <c r="CP532" s="64"/>
      <c r="CQ532" s="64"/>
      <c r="CR532" s="64"/>
      <c r="CS532" s="64"/>
      <c r="CT532" s="64"/>
      <c r="CU532" s="64"/>
      <c r="CV532" s="64"/>
      <c r="CW532" s="64"/>
      <c r="CX532" s="64"/>
      <c r="CY532" s="64"/>
      <c r="CZ532" s="64"/>
      <c r="DA532" s="64"/>
      <c r="DB532" s="64"/>
      <c r="DC532" s="64"/>
      <c r="DD532" s="64"/>
      <c r="DE532" s="64"/>
      <c r="DF532" s="64"/>
      <c r="DG532" s="64"/>
      <c r="DH532" s="64"/>
      <c r="DI532" s="64"/>
      <c r="DJ532" s="64"/>
      <c r="DK532" s="64"/>
      <c r="DL532" s="64"/>
      <c r="DM532" s="64"/>
      <c r="DN532" s="64"/>
      <c r="DO532" s="64"/>
      <c r="DP532" s="64"/>
      <c r="DQ532" s="64"/>
      <c r="DR532" s="64"/>
      <c r="DS532" s="64"/>
      <c r="DT532" s="64"/>
      <c r="DU532" s="64"/>
      <c r="DV532" s="64"/>
      <c r="DW532" s="64"/>
      <c r="DX532" s="64"/>
      <c r="DY532" s="64"/>
      <c r="DZ532" s="64"/>
      <c r="EA532" s="64"/>
      <c r="EB532" s="64"/>
      <c r="EC532" s="64"/>
      <c r="ED532" s="64"/>
      <c r="EE532" s="64"/>
      <c r="EF532" s="64"/>
      <c r="EG532" s="64"/>
      <c r="EH532" s="64"/>
      <c r="EI532" s="64"/>
      <c r="EJ532" s="64"/>
      <c r="EK532" s="64"/>
      <c r="EL532" s="64"/>
      <c r="EM532" s="64"/>
      <c r="EN532" s="64"/>
    </row>
    <row r="533" spans="1:144" s="18" customFormat="1" ht="27.75" customHeight="1" hidden="1">
      <c r="A533" s="19"/>
      <c r="B533" s="20">
        <v>90004</v>
      </c>
      <c r="C533" s="20"/>
      <c r="D533" s="21" t="s">
        <v>379</v>
      </c>
      <c r="E533" s="21">
        <f>SUM(E534:E540)</f>
        <v>0</v>
      </c>
      <c r="F533" s="99">
        <f>SUM(F534:F540)</f>
        <v>0</v>
      </c>
      <c r="G533" s="21">
        <f aca="true" t="shared" si="66" ref="G533:L533">SUM(G534:G540)</f>
        <v>84691</v>
      </c>
      <c r="H533" s="21">
        <f t="shared" si="66"/>
        <v>84691</v>
      </c>
      <c r="I533" s="21">
        <f t="shared" si="66"/>
        <v>84691</v>
      </c>
      <c r="J533" s="21">
        <f t="shared" si="66"/>
        <v>1500</v>
      </c>
      <c r="K533" s="21">
        <f t="shared" si="66"/>
        <v>83191</v>
      </c>
      <c r="L533" s="21">
        <f t="shared" si="66"/>
        <v>0</v>
      </c>
      <c r="M533" s="61">
        <v>0</v>
      </c>
      <c r="N533" s="61">
        <v>0</v>
      </c>
      <c r="O533" s="61">
        <v>0</v>
      </c>
      <c r="P533" s="61">
        <v>0</v>
      </c>
      <c r="Q533" s="7">
        <v>0</v>
      </c>
      <c r="S533" s="18">
        <v>0</v>
      </c>
      <c r="T533" s="18">
        <v>0</v>
      </c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  <c r="AV533" s="64"/>
      <c r="AW533" s="64"/>
      <c r="AX533" s="64"/>
      <c r="AY533" s="64"/>
      <c r="AZ533" s="64"/>
      <c r="BA533" s="64"/>
      <c r="BB533" s="64"/>
      <c r="BC533" s="64"/>
      <c r="BD533" s="64"/>
      <c r="BE533" s="64"/>
      <c r="BF533" s="64"/>
      <c r="BG533" s="64"/>
      <c r="BH533" s="64"/>
      <c r="BI533" s="64"/>
      <c r="BJ533" s="64"/>
      <c r="BK533" s="64"/>
      <c r="BL533" s="64"/>
      <c r="BM533" s="64"/>
      <c r="BN533" s="64"/>
      <c r="BO533" s="64"/>
      <c r="BP533" s="64"/>
      <c r="BQ533" s="64"/>
      <c r="BR533" s="64"/>
      <c r="BS533" s="64"/>
      <c r="BT533" s="64"/>
      <c r="BU533" s="64"/>
      <c r="BV533" s="64"/>
      <c r="BW533" s="64"/>
      <c r="BX533" s="64"/>
      <c r="BY533" s="64"/>
      <c r="BZ533" s="64"/>
      <c r="CA533" s="64"/>
      <c r="CB533" s="64"/>
      <c r="CC533" s="64"/>
      <c r="CD533" s="64"/>
      <c r="CE533" s="64"/>
      <c r="CF533" s="64"/>
      <c r="CG533" s="64"/>
      <c r="CH533" s="64"/>
      <c r="CI533" s="64"/>
      <c r="CJ533" s="64"/>
      <c r="CK533" s="64"/>
      <c r="CL533" s="64"/>
      <c r="CM533" s="64"/>
      <c r="CN533" s="64"/>
      <c r="CO533" s="64"/>
      <c r="CP533" s="64"/>
      <c r="CQ533" s="64"/>
      <c r="CR533" s="64"/>
      <c r="CS533" s="64"/>
      <c r="CT533" s="64"/>
      <c r="CU533" s="64"/>
      <c r="CV533" s="64"/>
      <c r="CW533" s="64"/>
      <c r="CX533" s="64"/>
      <c r="CY533" s="64"/>
      <c r="CZ533" s="64"/>
      <c r="DA533" s="64"/>
      <c r="DB533" s="64"/>
      <c r="DC533" s="64"/>
      <c r="DD533" s="64"/>
      <c r="DE533" s="64"/>
      <c r="DF533" s="64"/>
      <c r="DG533" s="64"/>
      <c r="DH533" s="64"/>
      <c r="DI533" s="64"/>
      <c r="DJ533" s="64"/>
      <c r="DK533" s="64"/>
      <c r="DL533" s="64"/>
      <c r="DM533" s="64"/>
      <c r="DN533" s="64"/>
      <c r="DO533" s="64"/>
      <c r="DP533" s="64"/>
      <c r="DQ533" s="64"/>
      <c r="DR533" s="64"/>
      <c r="DS533" s="64"/>
      <c r="DT533" s="64"/>
      <c r="DU533" s="64"/>
      <c r="DV533" s="64"/>
      <c r="DW533" s="64"/>
      <c r="DX533" s="64"/>
      <c r="DY533" s="64"/>
      <c r="DZ533" s="64"/>
      <c r="EA533" s="64"/>
      <c r="EB533" s="64"/>
      <c r="EC533" s="64"/>
      <c r="ED533" s="64"/>
      <c r="EE533" s="64"/>
      <c r="EF533" s="64"/>
      <c r="EG533" s="64"/>
      <c r="EH533" s="64"/>
      <c r="EI533" s="64"/>
      <c r="EJ533" s="64"/>
      <c r="EK533" s="64"/>
      <c r="EL533" s="64"/>
      <c r="EM533" s="64"/>
      <c r="EN533" s="64"/>
    </row>
    <row r="534" spans="1:144" s="18" customFormat="1" ht="18" customHeight="1" hidden="1">
      <c r="A534" s="19"/>
      <c r="B534" s="20"/>
      <c r="C534" s="20">
        <v>4110</v>
      </c>
      <c r="D534" s="21" t="s">
        <v>119</v>
      </c>
      <c r="E534" s="21"/>
      <c r="F534" s="99"/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61">
        <v>0</v>
      </c>
      <c r="N534" s="61">
        <v>0</v>
      </c>
      <c r="O534" s="61">
        <v>0</v>
      </c>
      <c r="P534" s="61">
        <v>0</v>
      </c>
      <c r="Q534" s="7">
        <v>0</v>
      </c>
      <c r="S534" s="18">
        <v>0</v>
      </c>
      <c r="T534" s="18">
        <v>0</v>
      </c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  <c r="AV534" s="64"/>
      <c r="AW534" s="64"/>
      <c r="AX534" s="64"/>
      <c r="AY534" s="64"/>
      <c r="AZ534" s="64"/>
      <c r="BA534" s="64"/>
      <c r="BB534" s="64"/>
      <c r="BC534" s="64"/>
      <c r="BD534" s="64"/>
      <c r="BE534" s="64"/>
      <c r="BF534" s="64"/>
      <c r="BG534" s="64"/>
      <c r="BH534" s="64"/>
      <c r="BI534" s="64"/>
      <c r="BJ534" s="64"/>
      <c r="BK534" s="64"/>
      <c r="BL534" s="64"/>
      <c r="BM534" s="64"/>
      <c r="BN534" s="64"/>
      <c r="BO534" s="64"/>
      <c r="BP534" s="64"/>
      <c r="BQ534" s="64"/>
      <c r="BR534" s="64"/>
      <c r="BS534" s="64"/>
      <c r="BT534" s="64"/>
      <c r="BU534" s="64"/>
      <c r="BV534" s="64"/>
      <c r="BW534" s="64"/>
      <c r="BX534" s="64"/>
      <c r="BY534" s="64"/>
      <c r="BZ534" s="64"/>
      <c r="CA534" s="64"/>
      <c r="CB534" s="64"/>
      <c r="CC534" s="64"/>
      <c r="CD534" s="64"/>
      <c r="CE534" s="64"/>
      <c r="CF534" s="64"/>
      <c r="CG534" s="64"/>
      <c r="CH534" s="64"/>
      <c r="CI534" s="64"/>
      <c r="CJ534" s="64"/>
      <c r="CK534" s="64"/>
      <c r="CL534" s="64"/>
      <c r="CM534" s="64"/>
      <c r="CN534" s="64"/>
      <c r="CO534" s="64"/>
      <c r="CP534" s="64"/>
      <c r="CQ534" s="64"/>
      <c r="CR534" s="64"/>
      <c r="CS534" s="64"/>
      <c r="CT534" s="64"/>
      <c r="CU534" s="64"/>
      <c r="CV534" s="64"/>
      <c r="CW534" s="64"/>
      <c r="CX534" s="64"/>
      <c r="CY534" s="64"/>
      <c r="CZ534" s="64"/>
      <c r="DA534" s="64"/>
      <c r="DB534" s="64"/>
      <c r="DC534" s="64"/>
      <c r="DD534" s="64"/>
      <c r="DE534" s="64"/>
      <c r="DF534" s="64"/>
      <c r="DG534" s="64"/>
      <c r="DH534" s="64"/>
      <c r="DI534" s="64"/>
      <c r="DJ534" s="64"/>
      <c r="DK534" s="64"/>
      <c r="DL534" s="64"/>
      <c r="DM534" s="64"/>
      <c r="DN534" s="64"/>
      <c r="DO534" s="64"/>
      <c r="DP534" s="64"/>
      <c r="DQ534" s="64"/>
      <c r="DR534" s="64"/>
      <c r="DS534" s="64"/>
      <c r="DT534" s="64"/>
      <c r="DU534" s="64"/>
      <c r="DV534" s="64"/>
      <c r="DW534" s="64"/>
      <c r="DX534" s="64"/>
      <c r="DY534" s="64"/>
      <c r="DZ534" s="64"/>
      <c r="EA534" s="64"/>
      <c r="EB534" s="64"/>
      <c r="EC534" s="64"/>
      <c r="ED534" s="64"/>
      <c r="EE534" s="64"/>
      <c r="EF534" s="64"/>
      <c r="EG534" s="64"/>
      <c r="EH534" s="64"/>
      <c r="EI534" s="64"/>
      <c r="EJ534" s="64"/>
      <c r="EK534" s="64"/>
      <c r="EL534" s="64"/>
      <c r="EM534" s="64"/>
      <c r="EN534" s="64"/>
    </row>
    <row r="535" spans="1:144" s="18" customFormat="1" ht="18" customHeight="1" hidden="1">
      <c r="A535" s="19"/>
      <c r="B535" s="20"/>
      <c r="C535" s="20">
        <v>4120</v>
      </c>
      <c r="D535" s="21" t="s">
        <v>152</v>
      </c>
      <c r="E535" s="21"/>
      <c r="F535" s="99"/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61">
        <v>0</v>
      </c>
      <c r="N535" s="61">
        <v>0</v>
      </c>
      <c r="O535" s="61">
        <v>0</v>
      </c>
      <c r="P535" s="61">
        <v>0</v>
      </c>
      <c r="Q535" s="7">
        <v>0</v>
      </c>
      <c r="R535" s="18">
        <v>0</v>
      </c>
      <c r="S535" s="18">
        <v>0</v>
      </c>
      <c r="T535" s="18">
        <v>0</v>
      </c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  <c r="AV535" s="64"/>
      <c r="AW535" s="64"/>
      <c r="AX535" s="64"/>
      <c r="AY535" s="64"/>
      <c r="AZ535" s="64"/>
      <c r="BA535" s="64"/>
      <c r="BB535" s="64"/>
      <c r="BC535" s="64"/>
      <c r="BD535" s="64"/>
      <c r="BE535" s="64"/>
      <c r="BF535" s="64"/>
      <c r="BG535" s="64"/>
      <c r="BH535" s="64"/>
      <c r="BI535" s="64"/>
      <c r="BJ535" s="64"/>
      <c r="BK535" s="64"/>
      <c r="BL535" s="64"/>
      <c r="BM535" s="64"/>
      <c r="BN535" s="64"/>
      <c r="BO535" s="64"/>
      <c r="BP535" s="64"/>
      <c r="BQ535" s="64"/>
      <c r="BR535" s="64"/>
      <c r="BS535" s="64"/>
      <c r="BT535" s="64"/>
      <c r="BU535" s="64"/>
      <c r="BV535" s="64"/>
      <c r="BW535" s="64"/>
      <c r="BX535" s="64"/>
      <c r="BY535" s="64"/>
      <c r="BZ535" s="64"/>
      <c r="CA535" s="64"/>
      <c r="CB535" s="64"/>
      <c r="CC535" s="64"/>
      <c r="CD535" s="64"/>
      <c r="CE535" s="64"/>
      <c r="CF535" s="64"/>
      <c r="CG535" s="64"/>
      <c r="CH535" s="64"/>
      <c r="CI535" s="64"/>
      <c r="CJ535" s="64"/>
      <c r="CK535" s="64"/>
      <c r="CL535" s="64"/>
      <c r="CM535" s="64"/>
      <c r="CN535" s="64"/>
      <c r="CO535" s="64"/>
      <c r="CP535" s="64"/>
      <c r="CQ535" s="64"/>
      <c r="CR535" s="64"/>
      <c r="CS535" s="64"/>
      <c r="CT535" s="64"/>
      <c r="CU535" s="64"/>
      <c r="CV535" s="64"/>
      <c r="CW535" s="64"/>
      <c r="CX535" s="64"/>
      <c r="CY535" s="64"/>
      <c r="CZ535" s="64"/>
      <c r="DA535" s="64"/>
      <c r="DB535" s="64"/>
      <c r="DC535" s="64"/>
      <c r="DD535" s="64"/>
      <c r="DE535" s="64"/>
      <c r="DF535" s="64"/>
      <c r="DG535" s="64"/>
      <c r="DH535" s="64"/>
      <c r="DI535" s="64"/>
      <c r="DJ535" s="64"/>
      <c r="DK535" s="64"/>
      <c r="DL535" s="64"/>
      <c r="DM535" s="64"/>
      <c r="DN535" s="64"/>
      <c r="DO535" s="64"/>
      <c r="DP535" s="64"/>
      <c r="DQ535" s="64"/>
      <c r="DR535" s="64"/>
      <c r="DS535" s="64"/>
      <c r="DT535" s="64"/>
      <c r="DU535" s="64"/>
      <c r="DV535" s="64"/>
      <c r="DW535" s="64"/>
      <c r="DX535" s="64"/>
      <c r="DY535" s="64"/>
      <c r="DZ535" s="64"/>
      <c r="EA535" s="64"/>
      <c r="EB535" s="64"/>
      <c r="EC535" s="64"/>
      <c r="ED535" s="64"/>
      <c r="EE535" s="64"/>
      <c r="EF535" s="64"/>
      <c r="EG535" s="64"/>
      <c r="EH535" s="64"/>
      <c r="EI535" s="64"/>
      <c r="EJ535" s="64"/>
      <c r="EK535" s="64"/>
      <c r="EL535" s="64"/>
      <c r="EM535" s="64"/>
      <c r="EN535" s="64"/>
    </row>
    <row r="536" spans="1:144" s="18" customFormat="1" ht="18" customHeight="1" hidden="1">
      <c r="A536" s="19"/>
      <c r="B536" s="20"/>
      <c r="C536" s="20" t="s">
        <v>116</v>
      </c>
      <c r="D536" s="21" t="s">
        <v>120</v>
      </c>
      <c r="E536" s="21"/>
      <c r="F536" s="99"/>
      <c r="G536" s="7">
        <v>1500</v>
      </c>
      <c r="H536" s="7">
        <v>1500</v>
      </c>
      <c r="I536" s="7">
        <v>1500</v>
      </c>
      <c r="J536" s="7">
        <v>1500</v>
      </c>
      <c r="K536" s="7">
        <v>0</v>
      </c>
      <c r="L536" s="7">
        <v>0</v>
      </c>
      <c r="M536" s="61">
        <v>0</v>
      </c>
      <c r="N536" s="61">
        <v>0</v>
      </c>
      <c r="O536" s="61">
        <v>0</v>
      </c>
      <c r="P536" s="61">
        <v>0</v>
      </c>
      <c r="Q536" s="7">
        <v>0</v>
      </c>
      <c r="R536" s="18">
        <v>0</v>
      </c>
      <c r="S536" s="18">
        <v>0</v>
      </c>
      <c r="T536" s="18">
        <v>0</v>
      </c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  <c r="AV536" s="64"/>
      <c r="AW536" s="64"/>
      <c r="AX536" s="64"/>
      <c r="AY536" s="64"/>
      <c r="AZ536" s="64"/>
      <c r="BA536" s="64"/>
      <c r="BB536" s="64"/>
      <c r="BC536" s="64"/>
      <c r="BD536" s="64"/>
      <c r="BE536" s="64"/>
      <c r="BF536" s="64"/>
      <c r="BG536" s="64"/>
      <c r="BH536" s="64"/>
      <c r="BI536" s="64"/>
      <c r="BJ536" s="64"/>
      <c r="BK536" s="64"/>
      <c r="BL536" s="64"/>
      <c r="BM536" s="64"/>
      <c r="BN536" s="64"/>
      <c r="BO536" s="64"/>
      <c r="BP536" s="64"/>
      <c r="BQ536" s="64"/>
      <c r="BR536" s="64"/>
      <c r="BS536" s="64"/>
      <c r="BT536" s="64"/>
      <c r="BU536" s="64"/>
      <c r="BV536" s="64"/>
      <c r="BW536" s="64"/>
      <c r="BX536" s="64"/>
      <c r="BY536" s="64"/>
      <c r="BZ536" s="64"/>
      <c r="CA536" s="64"/>
      <c r="CB536" s="64"/>
      <c r="CC536" s="64"/>
      <c r="CD536" s="64"/>
      <c r="CE536" s="64"/>
      <c r="CF536" s="64"/>
      <c r="CG536" s="64"/>
      <c r="CH536" s="64"/>
      <c r="CI536" s="64"/>
      <c r="CJ536" s="64"/>
      <c r="CK536" s="64"/>
      <c r="CL536" s="64"/>
      <c r="CM536" s="64"/>
      <c r="CN536" s="64"/>
      <c r="CO536" s="64"/>
      <c r="CP536" s="64"/>
      <c r="CQ536" s="64"/>
      <c r="CR536" s="64"/>
      <c r="CS536" s="64"/>
      <c r="CT536" s="64"/>
      <c r="CU536" s="64"/>
      <c r="CV536" s="64"/>
      <c r="CW536" s="64"/>
      <c r="CX536" s="64"/>
      <c r="CY536" s="64"/>
      <c r="CZ536" s="64"/>
      <c r="DA536" s="64"/>
      <c r="DB536" s="64"/>
      <c r="DC536" s="64"/>
      <c r="DD536" s="64"/>
      <c r="DE536" s="64"/>
      <c r="DF536" s="64"/>
      <c r="DG536" s="64"/>
      <c r="DH536" s="64"/>
      <c r="DI536" s="64"/>
      <c r="DJ536" s="64"/>
      <c r="DK536" s="64"/>
      <c r="DL536" s="64"/>
      <c r="DM536" s="64"/>
      <c r="DN536" s="64"/>
      <c r="DO536" s="64"/>
      <c r="DP536" s="64"/>
      <c r="DQ536" s="64"/>
      <c r="DR536" s="64"/>
      <c r="DS536" s="64"/>
      <c r="DT536" s="64"/>
      <c r="DU536" s="64"/>
      <c r="DV536" s="64"/>
      <c r="DW536" s="64"/>
      <c r="DX536" s="64"/>
      <c r="DY536" s="64"/>
      <c r="DZ536" s="64"/>
      <c r="EA536" s="64"/>
      <c r="EB536" s="64"/>
      <c r="EC536" s="64"/>
      <c r="ED536" s="64"/>
      <c r="EE536" s="64"/>
      <c r="EF536" s="64"/>
      <c r="EG536" s="64"/>
      <c r="EH536" s="64"/>
      <c r="EI536" s="64"/>
      <c r="EJ536" s="64"/>
      <c r="EK536" s="64"/>
      <c r="EL536" s="64"/>
      <c r="EM536" s="64"/>
      <c r="EN536" s="64"/>
    </row>
    <row r="537" spans="1:144" s="18" customFormat="1" ht="18" customHeight="1" hidden="1">
      <c r="A537" s="19"/>
      <c r="B537" s="20"/>
      <c r="C537" s="20">
        <v>4210</v>
      </c>
      <c r="D537" s="21" t="s">
        <v>121</v>
      </c>
      <c r="E537" s="21"/>
      <c r="F537" s="99"/>
      <c r="G537" s="7">
        <v>66091</v>
      </c>
      <c r="H537" s="7">
        <v>66091</v>
      </c>
      <c r="I537" s="7">
        <v>66091</v>
      </c>
      <c r="J537" s="7">
        <v>0</v>
      </c>
      <c r="K537" s="7">
        <v>66091</v>
      </c>
      <c r="L537" s="7">
        <v>0</v>
      </c>
      <c r="M537" s="61">
        <v>0</v>
      </c>
      <c r="N537" s="61">
        <v>0</v>
      </c>
      <c r="O537" s="61">
        <v>0</v>
      </c>
      <c r="P537" s="61">
        <v>0</v>
      </c>
      <c r="Q537" s="7">
        <v>0</v>
      </c>
      <c r="R537" s="18">
        <v>0</v>
      </c>
      <c r="S537" s="18">
        <v>0</v>
      </c>
      <c r="T537" s="18">
        <v>0</v>
      </c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  <c r="AV537" s="64"/>
      <c r="AW537" s="64"/>
      <c r="AX537" s="64"/>
      <c r="AY537" s="64"/>
      <c r="AZ537" s="64"/>
      <c r="BA537" s="64"/>
      <c r="BB537" s="64"/>
      <c r="BC537" s="64"/>
      <c r="BD537" s="64"/>
      <c r="BE537" s="64"/>
      <c r="BF537" s="64"/>
      <c r="BG537" s="64"/>
      <c r="BH537" s="64"/>
      <c r="BI537" s="64"/>
      <c r="BJ537" s="64"/>
      <c r="BK537" s="64"/>
      <c r="BL537" s="64"/>
      <c r="BM537" s="64"/>
      <c r="BN537" s="64"/>
      <c r="BO537" s="64"/>
      <c r="BP537" s="64"/>
      <c r="BQ537" s="64"/>
      <c r="BR537" s="64"/>
      <c r="BS537" s="64"/>
      <c r="BT537" s="64"/>
      <c r="BU537" s="64"/>
      <c r="BV537" s="64"/>
      <c r="BW537" s="64"/>
      <c r="BX537" s="64"/>
      <c r="BY537" s="64"/>
      <c r="BZ537" s="64"/>
      <c r="CA537" s="64"/>
      <c r="CB537" s="64"/>
      <c r="CC537" s="64"/>
      <c r="CD537" s="64"/>
      <c r="CE537" s="64"/>
      <c r="CF537" s="64"/>
      <c r="CG537" s="64"/>
      <c r="CH537" s="64"/>
      <c r="CI537" s="64"/>
      <c r="CJ537" s="64"/>
      <c r="CK537" s="64"/>
      <c r="CL537" s="64"/>
      <c r="CM537" s="64"/>
      <c r="CN537" s="64"/>
      <c r="CO537" s="64"/>
      <c r="CP537" s="64"/>
      <c r="CQ537" s="64"/>
      <c r="CR537" s="64"/>
      <c r="CS537" s="64"/>
      <c r="CT537" s="64"/>
      <c r="CU537" s="64"/>
      <c r="CV537" s="64"/>
      <c r="CW537" s="64"/>
      <c r="CX537" s="64"/>
      <c r="CY537" s="64"/>
      <c r="CZ537" s="64"/>
      <c r="DA537" s="64"/>
      <c r="DB537" s="64"/>
      <c r="DC537" s="64"/>
      <c r="DD537" s="64"/>
      <c r="DE537" s="64"/>
      <c r="DF537" s="64"/>
      <c r="DG537" s="64"/>
      <c r="DH537" s="64"/>
      <c r="DI537" s="64"/>
      <c r="DJ537" s="64"/>
      <c r="DK537" s="64"/>
      <c r="DL537" s="64"/>
      <c r="DM537" s="64"/>
      <c r="DN537" s="64"/>
      <c r="DO537" s="64"/>
      <c r="DP537" s="64"/>
      <c r="DQ537" s="64"/>
      <c r="DR537" s="64"/>
      <c r="DS537" s="64"/>
      <c r="DT537" s="64"/>
      <c r="DU537" s="64"/>
      <c r="DV537" s="64"/>
      <c r="DW537" s="64"/>
      <c r="DX537" s="64"/>
      <c r="DY537" s="64"/>
      <c r="DZ537" s="64"/>
      <c r="EA537" s="64"/>
      <c r="EB537" s="64"/>
      <c r="EC537" s="64"/>
      <c r="ED537" s="64"/>
      <c r="EE537" s="64"/>
      <c r="EF537" s="64"/>
      <c r="EG537" s="64"/>
      <c r="EH537" s="64"/>
      <c r="EI537" s="64"/>
      <c r="EJ537" s="64"/>
      <c r="EK537" s="64"/>
      <c r="EL537" s="64"/>
      <c r="EM537" s="64"/>
      <c r="EN537" s="64"/>
    </row>
    <row r="538" spans="1:144" s="18" customFormat="1" ht="18" customHeight="1" hidden="1">
      <c r="A538" s="19"/>
      <c r="B538" s="20"/>
      <c r="C538" s="20" t="s">
        <v>126</v>
      </c>
      <c r="D538" s="21" t="s">
        <v>129</v>
      </c>
      <c r="E538" s="21"/>
      <c r="F538" s="99"/>
      <c r="G538" s="7">
        <v>600</v>
      </c>
      <c r="H538" s="7">
        <v>600</v>
      </c>
      <c r="I538" s="7">
        <v>600</v>
      </c>
      <c r="J538" s="7">
        <v>0</v>
      </c>
      <c r="K538" s="7">
        <v>600</v>
      </c>
      <c r="L538" s="7">
        <v>0</v>
      </c>
      <c r="M538" s="61">
        <v>0</v>
      </c>
      <c r="N538" s="61">
        <v>0</v>
      </c>
      <c r="O538" s="61">
        <v>0</v>
      </c>
      <c r="P538" s="61">
        <v>0</v>
      </c>
      <c r="Q538" s="7">
        <v>0</v>
      </c>
      <c r="R538" s="18">
        <v>0</v>
      </c>
      <c r="S538" s="18">
        <v>0</v>
      </c>
      <c r="T538" s="18">
        <v>0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AU538" s="64"/>
      <c r="AV538" s="64"/>
      <c r="AW538" s="64"/>
      <c r="AX538" s="64"/>
      <c r="AY538" s="64"/>
      <c r="AZ538" s="64"/>
      <c r="BA538" s="64"/>
      <c r="BB538" s="64"/>
      <c r="BC538" s="64"/>
      <c r="BD538" s="64"/>
      <c r="BE538" s="64"/>
      <c r="BF538" s="64"/>
      <c r="BG538" s="64"/>
      <c r="BH538" s="64"/>
      <c r="BI538" s="64"/>
      <c r="BJ538" s="64"/>
      <c r="BK538" s="64"/>
      <c r="BL538" s="64"/>
      <c r="BM538" s="64"/>
      <c r="BN538" s="64"/>
      <c r="BO538" s="64"/>
      <c r="BP538" s="64"/>
      <c r="BQ538" s="64"/>
      <c r="BR538" s="64"/>
      <c r="BS538" s="64"/>
      <c r="BT538" s="64"/>
      <c r="BU538" s="64"/>
      <c r="BV538" s="64"/>
      <c r="BW538" s="64"/>
      <c r="BX538" s="64"/>
      <c r="BY538" s="64"/>
      <c r="BZ538" s="64"/>
      <c r="CA538" s="64"/>
      <c r="CB538" s="64"/>
      <c r="CC538" s="64"/>
      <c r="CD538" s="64"/>
      <c r="CE538" s="64"/>
      <c r="CF538" s="64"/>
      <c r="CG538" s="64"/>
      <c r="CH538" s="64"/>
      <c r="CI538" s="64"/>
      <c r="CJ538" s="64"/>
      <c r="CK538" s="64"/>
      <c r="CL538" s="64"/>
      <c r="CM538" s="64"/>
      <c r="CN538" s="64"/>
      <c r="CO538" s="64"/>
      <c r="CP538" s="64"/>
      <c r="CQ538" s="64"/>
      <c r="CR538" s="64"/>
      <c r="CS538" s="64"/>
      <c r="CT538" s="64"/>
      <c r="CU538" s="64"/>
      <c r="CV538" s="64"/>
      <c r="CW538" s="64"/>
      <c r="CX538" s="64"/>
      <c r="CY538" s="64"/>
      <c r="CZ538" s="64"/>
      <c r="DA538" s="64"/>
      <c r="DB538" s="64"/>
      <c r="DC538" s="64"/>
      <c r="DD538" s="64"/>
      <c r="DE538" s="64"/>
      <c r="DF538" s="64"/>
      <c r="DG538" s="64"/>
      <c r="DH538" s="64"/>
      <c r="DI538" s="64"/>
      <c r="DJ538" s="64"/>
      <c r="DK538" s="64"/>
      <c r="DL538" s="64"/>
      <c r="DM538" s="64"/>
      <c r="DN538" s="64"/>
      <c r="DO538" s="64"/>
      <c r="DP538" s="64"/>
      <c r="DQ538" s="64"/>
      <c r="DR538" s="64"/>
      <c r="DS538" s="64"/>
      <c r="DT538" s="64"/>
      <c r="DU538" s="64"/>
      <c r="DV538" s="64"/>
      <c r="DW538" s="64"/>
      <c r="DX538" s="64"/>
      <c r="DY538" s="64"/>
      <c r="DZ538" s="64"/>
      <c r="EA538" s="64"/>
      <c r="EB538" s="64"/>
      <c r="EC538" s="64"/>
      <c r="ED538" s="64"/>
      <c r="EE538" s="64"/>
      <c r="EF538" s="64"/>
      <c r="EG538" s="64"/>
      <c r="EH538" s="64"/>
      <c r="EI538" s="64"/>
      <c r="EJ538" s="64"/>
      <c r="EK538" s="64"/>
      <c r="EL538" s="64"/>
      <c r="EM538" s="64"/>
      <c r="EN538" s="64"/>
    </row>
    <row r="539" spans="1:144" s="18" customFormat="1" ht="18" customHeight="1" hidden="1">
      <c r="A539" s="19"/>
      <c r="B539" s="20"/>
      <c r="C539" s="20">
        <v>4270</v>
      </c>
      <c r="D539" s="21" t="s">
        <v>122</v>
      </c>
      <c r="E539" s="21"/>
      <c r="F539" s="99"/>
      <c r="G539" s="7">
        <v>1000</v>
      </c>
      <c r="H539" s="7">
        <v>1000</v>
      </c>
      <c r="I539" s="7">
        <v>1000</v>
      </c>
      <c r="J539" s="7">
        <v>0</v>
      </c>
      <c r="K539" s="7">
        <v>1000</v>
      </c>
      <c r="L539" s="7">
        <v>0</v>
      </c>
      <c r="M539" s="61">
        <v>0</v>
      </c>
      <c r="N539" s="61">
        <v>0</v>
      </c>
      <c r="O539" s="61">
        <v>0</v>
      </c>
      <c r="P539" s="61">
        <v>0</v>
      </c>
      <c r="Q539" s="7">
        <v>0</v>
      </c>
      <c r="S539" s="18">
        <v>0</v>
      </c>
      <c r="T539" s="18">
        <v>0</v>
      </c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  <c r="AV539" s="64"/>
      <c r="AW539" s="64"/>
      <c r="AX539" s="64"/>
      <c r="AY539" s="64"/>
      <c r="AZ539" s="64"/>
      <c r="BA539" s="64"/>
      <c r="BB539" s="64"/>
      <c r="BC539" s="64"/>
      <c r="BD539" s="64"/>
      <c r="BE539" s="64"/>
      <c r="BF539" s="64"/>
      <c r="BG539" s="64"/>
      <c r="BH539" s="64"/>
      <c r="BI539" s="64"/>
      <c r="BJ539" s="64"/>
      <c r="BK539" s="64"/>
      <c r="BL539" s="64"/>
      <c r="BM539" s="64"/>
      <c r="BN539" s="64"/>
      <c r="BO539" s="64"/>
      <c r="BP539" s="64"/>
      <c r="BQ539" s="64"/>
      <c r="BR539" s="64"/>
      <c r="BS539" s="64"/>
      <c r="BT539" s="64"/>
      <c r="BU539" s="64"/>
      <c r="BV539" s="64"/>
      <c r="BW539" s="64"/>
      <c r="BX539" s="64"/>
      <c r="BY539" s="64"/>
      <c r="BZ539" s="64"/>
      <c r="CA539" s="64"/>
      <c r="CB539" s="64"/>
      <c r="CC539" s="64"/>
      <c r="CD539" s="64"/>
      <c r="CE539" s="64"/>
      <c r="CF539" s="64"/>
      <c r="CG539" s="64"/>
      <c r="CH539" s="64"/>
      <c r="CI539" s="64"/>
      <c r="CJ539" s="64"/>
      <c r="CK539" s="64"/>
      <c r="CL539" s="64"/>
      <c r="CM539" s="64"/>
      <c r="CN539" s="64"/>
      <c r="CO539" s="64"/>
      <c r="CP539" s="64"/>
      <c r="CQ539" s="64"/>
      <c r="CR539" s="64"/>
      <c r="CS539" s="64"/>
      <c r="CT539" s="64"/>
      <c r="CU539" s="64"/>
      <c r="CV539" s="64"/>
      <c r="CW539" s="64"/>
      <c r="CX539" s="64"/>
      <c r="CY539" s="64"/>
      <c r="CZ539" s="64"/>
      <c r="DA539" s="64"/>
      <c r="DB539" s="64"/>
      <c r="DC539" s="64"/>
      <c r="DD539" s="64"/>
      <c r="DE539" s="64"/>
      <c r="DF539" s="64"/>
      <c r="DG539" s="64"/>
      <c r="DH539" s="64"/>
      <c r="DI539" s="64"/>
      <c r="DJ539" s="64"/>
      <c r="DK539" s="64"/>
      <c r="DL539" s="64"/>
      <c r="DM539" s="64"/>
      <c r="DN539" s="64"/>
      <c r="DO539" s="64"/>
      <c r="DP539" s="64"/>
      <c r="DQ539" s="64"/>
      <c r="DR539" s="64"/>
      <c r="DS539" s="64"/>
      <c r="DT539" s="64"/>
      <c r="DU539" s="64"/>
      <c r="DV539" s="64"/>
      <c r="DW539" s="64"/>
      <c r="DX539" s="64"/>
      <c r="DY539" s="64"/>
      <c r="DZ539" s="64"/>
      <c r="EA539" s="64"/>
      <c r="EB539" s="64"/>
      <c r="EC539" s="64"/>
      <c r="ED539" s="64"/>
      <c r="EE539" s="64"/>
      <c r="EF539" s="64"/>
      <c r="EG539" s="64"/>
      <c r="EH539" s="64"/>
      <c r="EI539" s="64"/>
      <c r="EJ539" s="64"/>
      <c r="EK539" s="64"/>
      <c r="EL539" s="64"/>
      <c r="EM539" s="64"/>
      <c r="EN539" s="64"/>
    </row>
    <row r="540" spans="1:144" s="18" customFormat="1" ht="18" customHeight="1" hidden="1">
      <c r="A540" s="19"/>
      <c r="B540" s="20"/>
      <c r="C540" s="20">
        <v>4300</v>
      </c>
      <c r="D540" s="21" t="s">
        <v>123</v>
      </c>
      <c r="E540" s="21"/>
      <c r="F540" s="99"/>
      <c r="G540" s="7">
        <v>15500</v>
      </c>
      <c r="H540" s="7">
        <v>15500</v>
      </c>
      <c r="I540" s="7">
        <v>15500</v>
      </c>
      <c r="J540" s="7">
        <v>0</v>
      </c>
      <c r="K540" s="7">
        <v>15500</v>
      </c>
      <c r="L540" s="7">
        <v>0</v>
      </c>
      <c r="M540" s="61">
        <v>0</v>
      </c>
      <c r="N540" s="61">
        <v>0</v>
      </c>
      <c r="O540" s="61">
        <v>0</v>
      </c>
      <c r="P540" s="61">
        <v>0</v>
      </c>
      <c r="Q540" s="7">
        <v>0</v>
      </c>
      <c r="S540" s="18">
        <v>0</v>
      </c>
      <c r="T540" s="18">
        <v>0</v>
      </c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  <c r="AV540" s="64"/>
      <c r="AW540" s="64"/>
      <c r="AX540" s="64"/>
      <c r="AY540" s="64"/>
      <c r="AZ540" s="64"/>
      <c r="BA540" s="64"/>
      <c r="BB540" s="64"/>
      <c r="BC540" s="64"/>
      <c r="BD540" s="64"/>
      <c r="BE540" s="64"/>
      <c r="BF540" s="64"/>
      <c r="BG540" s="64"/>
      <c r="BH540" s="64"/>
      <c r="BI540" s="64"/>
      <c r="BJ540" s="64"/>
      <c r="BK540" s="64"/>
      <c r="BL540" s="64"/>
      <c r="BM540" s="64"/>
      <c r="BN540" s="64"/>
      <c r="BO540" s="64"/>
      <c r="BP540" s="64"/>
      <c r="BQ540" s="64"/>
      <c r="BR540" s="64"/>
      <c r="BS540" s="64"/>
      <c r="BT540" s="64"/>
      <c r="BU540" s="64"/>
      <c r="BV540" s="64"/>
      <c r="BW540" s="64"/>
      <c r="BX540" s="64"/>
      <c r="BY540" s="64"/>
      <c r="BZ540" s="64"/>
      <c r="CA540" s="64"/>
      <c r="CB540" s="64"/>
      <c r="CC540" s="64"/>
      <c r="CD540" s="64"/>
      <c r="CE540" s="64"/>
      <c r="CF540" s="64"/>
      <c r="CG540" s="64"/>
      <c r="CH540" s="64"/>
      <c r="CI540" s="64"/>
      <c r="CJ540" s="64"/>
      <c r="CK540" s="64"/>
      <c r="CL540" s="64"/>
      <c r="CM540" s="64"/>
      <c r="CN540" s="64"/>
      <c r="CO540" s="64"/>
      <c r="CP540" s="64"/>
      <c r="CQ540" s="64"/>
      <c r="CR540" s="64"/>
      <c r="CS540" s="64"/>
      <c r="CT540" s="64"/>
      <c r="CU540" s="64"/>
      <c r="CV540" s="64"/>
      <c r="CW540" s="64"/>
      <c r="CX540" s="64"/>
      <c r="CY540" s="64"/>
      <c r="CZ540" s="64"/>
      <c r="DA540" s="64"/>
      <c r="DB540" s="64"/>
      <c r="DC540" s="64"/>
      <c r="DD540" s="64"/>
      <c r="DE540" s="64"/>
      <c r="DF540" s="64"/>
      <c r="DG540" s="64"/>
      <c r="DH540" s="64"/>
      <c r="DI540" s="64"/>
      <c r="DJ540" s="64"/>
      <c r="DK540" s="64"/>
      <c r="DL540" s="64"/>
      <c r="DM540" s="64"/>
      <c r="DN540" s="64"/>
      <c r="DO540" s="64"/>
      <c r="DP540" s="64"/>
      <c r="DQ540" s="64"/>
      <c r="DR540" s="64"/>
      <c r="DS540" s="64"/>
      <c r="DT540" s="64"/>
      <c r="DU540" s="64"/>
      <c r="DV540" s="64"/>
      <c r="DW540" s="64"/>
      <c r="DX540" s="64"/>
      <c r="DY540" s="64"/>
      <c r="DZ540" s="64"/>
      <c r="EA540" s="64"/>
      <c r="EB540" s="64"/>
      <c r="EC540" s="64"/>
      <c r="ED540" s="64"/>
      <c r="EE540" s="64"/>
      <c r="EF540" s="64"/>
      <c r="EG540" s="64"/>
      <c r="EH540" s="64"/>
      <c r="EI540" s="64"/>
      <c r="EJ540" s="64"/>
      <c r="EK540" s="64"/>
      <c r="EL540" s="64"/>
      <c r="EM540" s="64"/>
      <c r="EN540" s="64"/>
    </row>
    <row r="541" spans="1:144" s="18" customFormat="1" ht="26.25" customHeight="1" hidden="1">
      <c r="A541" s="19"/>
      <c r="B541" s="20">
        <v>90008</v>
      </c>
      <c r="C541" s="20"/>
      <c r="D541" s="21" t="s">
        <v>326</v>
      </c>
      <c r="E541" s="21"/>
      <c r="F541" s="99"/>
      <c r="G541" s="21">
        <f aca="true" t="shared" si="67" ref="G541:L541">G542</f>
        <v>0</v>
      </c>
      <c r="H541" s="21">
        <f t="shared" si="67"/>
        <v>0</v>
      </c>
      <c r="I541" s="21">
        <f t="shared" si="67"/>
        <v>0</v>
      </c>
      <c r="J541" s="21">
        <f t="shared" si="67"/>
        <v>0</v>
      </c>
      <c r="K541" s="21">
        <f t="shared" si="67"/>
        <v>0</v>
      </c>
      <c r="L541" s="21">
        <f t="shared" si="67"/>
        <v>0</v>
      </c>
      <c r="M541" s="61">
        <v>0</v>
      </c>
      <c r="N541" s="61">
        <v>0</v>
      </c>
      <c r="O541" s="61">
        <v>0</v>
      </c>
      <c r="P541" s="61">
        <v>0</v>
      </c>
      <c r="Q541" s="7">
        <v>0</v>
      </c>
      <c r="R541" s="18">
        <v>0</v>
      </c>
      <c r="S541" s="18">
        <v>0</v>
      </c>
      <c r="T541" s="18">
        <v>0</v>
      </c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  <c r="AV541" s="64"/>
      <c r="AW541" s="64"/>
      <c r="AX541" s="64"/>
      <c r="AY541" s="64"/>
      <c r="AZ541" s="64"/>
      <c r="BA541" s="64"/>
      <c r="BB541" s="64"/>
      <c r="BC541" s="64"/>
      <c r="BD541" s="64"/>
      <c r="BE541" s="64"/>
      <c r="BF541" s="64"/>
      <c r="BG541" s="64"/>
      <c r="BH541" s="64"/>
      <c r="BI541" s="64"/>
      <c r="BJ541" s="64"/>
      <c r="BK541" s="64"/>
      <c r="BL541" s="64"/>
      <c r="BM541" s="64"/>
      <c r="BN541" s="64"/>
      <c r="BO541" s="64"/>
      <c r="BP541" s="64"/>
      <c r="BQ541" s="64"/>
      <c r="BR541" s="64"/>
      <c r="BS541" s="64"/>
      <c r="BT541" s="64"/>
      <c r="BU541" s="64"/>
      <c r="BV541" s="64"/>
      <c r="BW541" s="64"/>
      <c r="BX541" s="64"/>
      <c r="BY541" s="64"/>
      <c r="BZ541" s="64"/>
      <c r="CA541" s="64"/>
      <c r="CB541" s="64"/>
      <c r="CC541" s="64"/>
      <c r="CD541" s="64"/>
      <c r="CE541" s="64"/>
      <c r="CF541" s="64"/>
      <c r="CG541" s="64"/>
      <c r="CH541" s="64"/>
      <c r="CI541" s="64"/>
      <c r="CJ541" s="64"/>
      <c r="CK541" s="64"/>
      <c r="CL541" s="64"/>
      <c r="CM541" s="64"/>
      <c r="CN541" s="64"/>
      <c r="CO541" s="64"/>
      <c r="CP541" s="64"/>
      <c r="CQ541" s="64"/>
      <c r="CR541" s="64"/>
      <c r="CS541" s="64"/>
      <c r="CT541" s="64"/>
      <c r="CU541" s="64"/>
      <c r="CV541" s="64"/>
      <c r="CW541" s="64"/>
      <c r="CX541" s="64"/>
      <c r="CY541" s="64"/>
      <c r="CZ541" s="64"/>
      <c r="DA541" s="64"/>
      <c r="DB541" s="64"/>
      <c r="DC541" s="64"/>
      <c r="DD541" s="64"/>
      <c r="DE541" s="64"/>
      <c r="DF541" s="64"/>
      <c r="DG541" s="64"/>
      <c r="DH541" s="64"/>
      <c r="DI541" s="64"/>
      <c r="DJ541" s="64"/>
      <c r="DK541" s="64"/>
      <c r="DL541" s="64"/>
      <c r="DM541" s="64"/>
      <c r="DN541" s="64"/>
      <c r="DO541" s="64"/>
      <c r="DP541" s="64"/>
      <c r="DQ541" s="64"/>
      <c r="DR541" s="64"/>
      <c r="DS541" s="64"/>
      <c r="DT541" s="64"/>
      <c r="DU541" s="64"/>
      <c r="DV541" s="64"/>
      <c r="DW541" s="64"/>
      <c r="DX541" s="64"/>
      <c r="DY541" s="64"/>
      <c r="DZ541" s="64"/>
      <c r="EA541" s="64"/>
      <c r="EB541" s="64"/>
      <c r="EC541" s="64"/>
      <c r="ED541" s="64"/>
      <c r="EE541" s="64"/>
      <c r="EF541" s="64"/>
      <c r="EG541" s="64"/>
      <c r="EH541" s="64"/>
      <c r="EI541" s="64"/>
      <c r="EJ541" s="64"/>
      <c r="EK541" s="64"/>
      <c r="EL541" s="64"/>
      <c r="EM541" s="64"/>
      <c r="EN541" s="64"/>
    </row>
    <row r="542" spans="1:144" s="18" customFormat="1" ht="18" customHeight="1" hidden="1">
      <c r="A542" s="19"/>
      <c r="B542" s="20"/>
      <c r="C542" s="20">
        <v>4300</v>
      </c>
      <c r="D542" s="21" t="s">
        <v>123</v>
      </c>
      <c r="E542" s="21"/>
      <c r="F542" s="99"/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61">
        <v>0</v>
      </c>
      <c r="N542" s="61">
        <v>0</v>
      </c>
      <c r="O542" s="61">
        <v>0</v>
      </c>
      <c r="P542" s="61">
        <v>0</v>
      </c>
      <c r="Q542" s="7">
        <v>0</v>
      </c>
      <c r="R542" s="18">
        <v>0</v>
      </c>
      <c r="S542" s="18">
        <v>0</v>
      </c>
      <c r="T542" s="18">
        <v>0</v>
      </c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AU542" s="64"/>
      <c r="AV542" s="64"/>
      <c r="AW542" s="64"/>
      <c r="AX542" s="64"/>
      <c r="AY542" s="64"/>
      <c r="AZ542" s="64"/>
      <c r="BA542" s="64"/>
      <c r="BB542" s="64"/>
      <c r="BC542" s="64"/>
      <c r="BD542" s="64"/>
      <c r="BE542" s="64"/>
      <c r="BF542" s="64"/>
      <c r="BG542" s="64"/>
      <c r="BH542" s="64"/>
      <c r="BI542" s="64"/>
      <c r="BJ542" s="64"/>
      <c r="BK542" s="64"/>
      <c r="BL542" s="64"/>
      <c r="BM542" s="64"/>
      <c r="BN542" s="64"/>
      <c r="BO542" s="64"/>
      <c r="BP542" s="64"/>
      <c r="BQ542" s="64"/>
      <c r="BR542" s="64"/>
      <c r="BS542" s="64"/>
      <c r="BT542" s="64"/>
      <c r="BU542" s="64"/>
      <c r="BV542" s="64"/>
      <c r="BW542" s="64"/>
      <c r="BX542" s="64"/>
      <c r="BY542" s="64"/>
      <c r="BZ542" s="64"/>
      <c r="CA542" s="64"/>
      <c r="CB542" s="64"/>
      <c r="CC542" s="64"/>
      <c r="CD542" s="64"/>
      <c r="CE542" s="64"/>
      <c r="CF542" s="64"/>
      <c r="CG542" s="64"/>
      <c r="CH542" s="64"/>
      <c r="CI542" s="64"/>
      <c r="CJ542" s="64"/>
      <c r="CK542" s="64"/>
      <c r="CL542" s="64"/>
      <c r="CM542" s="64"/>
      <c r="CN542" s="64"/>
      <c r="CO542" s="64"/>
      <c r="CP542" s="64"/>
      <c r="CQ542" s="64"/>
      <c r="CR542" s="64"/>
      <c r="CS542" s="64"/>
      <c r="CT542" s="64"/>
      <c r="CU542" s="64"/>
      <c r="CV542" s="64"/>
      <c r="CW542" s="64"/>
      <c r="CX542" s="64"/>
      <c r="CY542" s="64"/>
      <c r="CZ542" s="64"/>
      <c r="DA542" s="64"/>
      <c r="DB542" s="64"/>
      <c r="DC542" s="64"/>
      <c r="DD542" s="64"/>
      <c r="DE542" s="64"/>
      <c r="DF542" s="64"/>
      <c r="DG542" s="64"/>
      <c r="DH542" s="64"/>
      <c r="DI542" s="64"/>
      <c r="DJ542" s="64"/>
      <c r="DK542" s="64"/>
      <c r="DL542" s="64"/>
      <c r="DM542" s="64"/>
      <c r="DN542" s="64"/>
      <c r="DO542" s="64"/>
      <c r="DP542" s="64"/>
      <c r="DQ542" s="64"/>
      <c r="DR542" s="64"/>
      <c r="DS542" s="64"/>
      <c r="DT542" s="64"/>
      <c r="DU542" s="64"/>
      <c r="DV542" s="64"/>
      <c r="DW542" s="64"/>
      <c r="DX542" s="64"/>
      <c r="DY542" s="64"/>
      <c r="DZ542" s="64"/>
      <c r="EA542" s="64"/>
      <c r="EB542" s="64"/>
      <c r="EC542" s="64"/>
      <c r="ED542" s="64"/>
      <c r="EE542" s="64"/>
      <c r="EF542" s="64"/>
      <c r="EG542" s="64"/>
      <c r="EH542" s="64"/>
      <c r="EI542" s="64"/>
      <c r="EJ542" s="64"/>
      <c r="EK542" s="64"/>
      <c r="EL542" s="64"/>
      <c r="EM542" s="64"/>
      <c r="EN542" s="64"/>
    </row>
    <row r="543" spans="1:144" s="18" customFormat="1" ht="18" customHeight="1" hidden="1">
      <c r="A543" s="19"/>
      <c r="B543" s="20">
        <v>90015</v>
      </c>
      <c r="C543" s="20"/>
      <c r="D543" s="21" t="s">
        <v>219</v>
      </c>
      <c r="E543" s="21">
        <f>SUM(E544:E548)</f>
        <v>0</v>
      </c>
      <c r="F543" s="99">
        <f aca="true" t="shared" si="68" ref="F543:T543">SUM(F544:F548)</f>
        <v>0</v>
      </c>
      <c r="G543" s="21">
        <f t="shared" si="68"/>
        <v>285000</v>
      </c>
      <c r="H543" s="21">
        <f t="shared" si="68"/>
        <v>279000</v>
      </c>
      <c r="I543" s="21">
        <f t="shared" si="68"/>
        <v>279000</v>
      </c>
      <c r="J543" s="21">
        <f t="shared" si="68"/>
        <v>0</v>
      </c>
      <c r="K543" s="21">
        <f t="shared" si="68"/>
        <v>279000</v>
      </c>
      <c r="L543" s="21">
        <f t="shared" si="68"/>
        <v>0</v>
      </c>
      <c r="M543" s="21">
        <f t="shared" si="68"/>
        <v>0</v>
      </c>
      <c r="N543" s="21">
        <f t="shared" si="68"/>
        <v>0</v>
      </c>
      <c r="O543" s="21">
        <f t="shared" si="68"/>
        <v>0</v>
      </c>
      <c r="P543" s="21">
        <f t="shared" si="68"/>
        <v>0</v>
      </c>
      <c r="Q543" s="21">
        <f t="shared" si="68"/>
        <v>6000</v>
      </c>
      <c r="R543" s="21">
        <f t="shared" si="68"/>
        <v>6000</v>
      </c>
      <c r="S543" s="21">
        <f t="shared" si="68"/>
        <v>0</v>
      </c>
      <c r="T543" s="21">
        <f t="shared" si="68"/>
        <v>0</v>
      </c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  <c r="AW543" s="64"/>
      <c r="AX543" s="64"/>
      <c r="AY543" s="64"/>
      <c r="AZ543" s="64"/>
      <c r="BA543" s="64"/>
      <c r="BB543" s="64"/>
      <c r="BC543" s="64"/>
      <c r="BD543" s="64"/>
      <c r="BE543" s="64"/>
      <c r="BF543" s="64"/>
      <c r="BG543" s="64"/>
      <c r="BH543" s="64"/>
      <c r="BI543" s="64"/>
      <c r="BJ543" s="64"/>
      <c r="BK543" s="64"/>
      <c r="BL543" s="64"/>
      <c r="BM543" s="64"/>
      <c r="BN543" s="64"/>
      <c r="BO543" s="64"/>
      <c r="BP543" s="64"/>
      <c r="BQ543" s="64"/>
      <c r="BR543" s="64"/>
      <c r="BS543" s="64"/>
      <c r="BT543" s="64"/>
      <c r="BU543" s="64"/>
      <c r="BV543" s="64"/>
      <c r="BW543" s="64"/>
      <c r="BX543" s="64"/>
      <c r="BY543" s="64"/>
      <c r="BZ543" s="64"/>
      <c r="CA543" s="64"/>
      <c r="CB543" s="64"/>
      <c r="CC543" s="64"/>
      <c r="CD543" s="64"/>
      <c r="CE543" s="64"/>
      <c r="CF543" s="64"/>
      <c r="CG543" s="64"/>
      <c r="CH543" s="64"/>
      <c r="CI543" s="64"/>
      <c r="CJ543" s="64"/>
      <c r="CK543" s="64"/>
      <c r="CL543" s="64"/>
      <c r="CM543" s="64"/>
      <c r="CN543" s="64"/>
      <c r="CO543" s="64"/>
      <c r="CP543" s="64"/>
      <c r="CQ543" s="64"/>
      <c r="CR543" s="64"/>
      <c r="CS543" s="64"/>
      <c r="CT543" s="64"/>
      <c r="CU543" s="64"/>
      <c r="CV543" s="64"/>
      <c r="CW543" s="64"/>
      <c r="CX543" s="64"/>
      <c r="CY543" s="64"/>
      <c r="CZ543" s="64"/>
      <c r="DA543" s="64"/>
      <c r="DB543" s="64"/>
      <c r="DC543" s="64"/>
      <c r="DD543" s="64"/>
      <c r="DE543" s="64"/>
      <c r="DF543" s="64"/>
      <c r="DG543" s="64"/>
      <c r="DH543" s="64"/>
      <c r="DI543" s="64"/>
      <c r="DJ543" s="64"/>
      <c r="DK543" s="64"/>
      <c r="DL543" s="64"/>
      <c r="DM543" s="64"/>
      <c r="DN543" s="64"/>
      <c r="DO543" s="64"/>
      <c r="DP543" s="64"/>
      <c r="DQ543" s="64"/>
      <c r="DR543" s="64"/>
      <c r="DS543" s="64"/>
      <c r="DT543" s="64"/>
      <c r="DU543" s="64"/>
      <c r="DV543" s="64"/>
      <c r="DW543" s="64"/>
      <c r="DX543" s="64"/>
      <c r="DY543" s="64"/>
      <c r="DZ543" s="64"/>
      <c r="EA543" s="64"/>
      <c r="EB543" s="64"/>
      <c r="EC543" s="64"/>
      <c r="ED543" s="64"/>
      <c r="EE543" s="64"/>
      <c r="EF543" s="64"/>
      <c r="EG543" s="64"/>
      <c r="EH543" s="64"/>
      <c r="EI543" s="64"/>
      <c r="EJ543" s="64"/>
      <c r="EK543" s="64"/>
      <c r="EL543" s="64"/>
      <c r="EM543" s="64"/>
      <c r="EN543" s="64"/>
    </row>
    <row r="544" spans="1:144" s="18" customFormat="1" ht="18" customHeight="1" hidden="1">
      <c r="A544" s="19"/>
      <c r="B544" s="20"/>
      <c r="C544" s="20" t="s">
        <v>135</v>
      </c>
      <c r="D544" s="21" t="s">
        <v>121</v>
      </c>
      <c r="E544" s="21"/>
      <c r="F544" s="99"/>
      <c r="G544" s="7">
        <v>15000</v>
      </c>
      <c r="H544" s="7">
        <v>15000</v>
      </c>
      <c r="I544" s="7">
        <v>15000</v>
      </c>
      <c r="J544" s="7">
        <v>0</v>
      </c>
      <c r="K544" s="7">
        <v>15000</v>
      </c>
      <c r="L544" s="7">
        <v>0</v>
      </c>
      <c r="M544" s="61">
        <v>0</v>
      </c>
      <c r="N544" s="61">
        <v>0</v>
      </c>
      <c r="O544" s="61">
        <v>0</v>
      </c>
      <c r="P544" s="61">
        <v>0</v>
      </c>
      <c r="Q544" s="7">
        <v>0</v>
      </c>
      <c r="S544" s="18">
        <v>0</v>
      </c>
      <c r="T544" s="18">
        <v>0</v>
      </c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  <c r="AV544" s="64"/>
      <c r="AW544" s="64"/>
      <c r="AX544" s="64"/>
      <c r="AY544" s="64"/>
      <c r="AZ544" s="64"/>
      <c r="BA544" s="64"/>
      <c r="BB544" s="64"/>
      <c r="BC544" s="64"/>
      <c r="BD544" s="64"/>
      <c r="BE544" s="64"/>
      <c r="BF544" s="64"/>
      <c r="BG544" s="64"/>
      <c r="BH544" s="64"/>
      <c r="BI544" s="64"/>
      <c r="BJ544" s="64"/>
      <c r="BK544" s="64"/>
      <c r="BL544" s="64"/>
      <c r="BM544" s="64"/>
      <c r="BN544" s="64"/>
      <c r="BO544" s="64"/>
      <c r="BP544" s="64"/>
      <c r="BQ544" s="64"/>
      <c r="BR544" s="64"/>
      <c r="BS544" s="64"/>
      <c r="BT544" s="64"/>
      <c r="BU544" s="64"/>
      <c r="BV544" s="64"/>
      <c r="BW544" s="64"/>
      <c r="BX544" s="64"/>
      <c r="BY544" s="64"/>
      <c r="BZ544" s="64"/>
      <c r="CA544" s="64"/>
      <c r="CB544" s="64"/>
      <c r="CC544" s="64"/>
      <c r="CD544" s="64"/>
      <c r="CE544" s="64"/>
      <c r="CF544" s="64"/>
      <c r="CG544" s="64"/>
      <c r="CH544" s="64"/>
      <c r="CI544" s="64"/>
      <c r="CJ544" s="64"/>
      <c r="CK544" s="64"/>
      <c r="CL544" s="64"/>
      <c r="CM544" s="64"/>
      <c r="CN544" s="64"/>
      <c r="CO544" s="64"/>
      <c r="CP544" s="64"/>
      <c r="CQ544" s="64"/>
      <c r="CR544" s="64"/>
      <c r="CS544" s="64"/>
      <c r="CT544" s="64"/>
      <c r="CU544" s="64"/>
      <c r="CV544" s="64"/>
      <c r="CW544" s="64"/>
      <c r="CX544" s="64"/>
      <c r="CY544" s="64"/>
      <c r="CZ544" s="64"/>
      <c r="DA544" s="64"/>
      <c r="DB544" s="64"/>
      <c r="DC544" s="64"/>
      <c r="DD544" s="64"/>
      <c r="DE544" s="64"/>
      <c r="DF544" s="64"/>
      <c r="DG544" s="64"/>
      <c r="DH544" s="64"/>
      <c r="DI544" s="64"/>
      <c r="DJ544" s="64"/>
      <c r="DK544" s="64"/>
      <c r="DL544" s="64"/>
      <c r="DM544" s="64"/>
      <c r="DN544" s="64"/>
      <c r="DO544" s="64"/>
      <c r="DP544" s="64"/>
      <c r="DQ544" s="64"/>
      <c r="DR544" s="64"/>
      <c r="DS544" s="64"/>
      <c r="DT544" s="64"/>
      <c r="DU544" s="64"/>
      <c r="DV544" s="64"/>
      <c r="DW544" s="64"/>
      <c r="DX544" s="64"/>
      <c r="DY544" s="64"/>
      <c r="DZ544" s="64"/>
      <c r="EA544" s="64"/>
      <c r="EB544" s="64"/>
      <c r="EC544" s="64"/>
      <c r="ED544" s="64"/>
      <c r="EE544" s="64"/>
      <c r="EF544" s="64"/>
      <c r="EG544" s="64"/>
      <c r="EH544" s="64"/>
      <c r="EI544" s="64"/>
      <c r="EJ544" s="64"/>
      <c r="EK544" s="64"/>
      <c r="EL544" s="64"/>
      <c r="EM544" s="64"/>
      <c r="EN544" s="64"/>
    </row>
    <row r="545" spans="1:144" s="18" customFormat="1" ht="18" customHeight="1" hidden="1">
      <c r="A545" s="19"/>
      <c r="B545" s="20"/>
      <c r="C545" s="20">
        <v>4260</v>
      </c>
      <c r="D545" s="21" t="s">
        <v>129</v>
      </c>
      <c r="E545" s="21"/>
      <c r="F545" s="99"/>
      <c r="G545" s="7">
        <v>200000</v>
      </c>
      <c r="H545" s="7">
        <v>200000</v>
      </c>
      <c r="I545" s="7">
        <v>200000</v>
      </c>
      <c r="J545" s="7">
        <v>0</v>
      </c>
      <c r="K545" s="7">
        <v>200000</v>
      </c>
      <c r="L545" s="7">
        <v>0</v>
      </c>
      <c r="M545" s="61">
        <v>0</v>
      </c>
      <c r="N545" s="61">
        <v>0</v>
      </c>
      <c r="O545" s="61">
        <v>0</v>
      </c>
      <c r="P545" s="61">
        <v>0</v>
      </c>
      <c r="Q545" s="7">
        <v>0</v>
      </c>
      <c r="R545" s="18">
        <v>0</v>
      </c>
      <c r="S545" s="18">
        <v>0</v>
      </c>
      <c r="T545" s="18">
        <v>0</v>
      </c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  <c r="AV545" s="64"/>
      <c r="AW545" s="64"/>
      <c r="AX545" s="64"/>
      <c r="AY545" s="64"/>
      <c r="AZ545" s="64"/>
      <c r="BA545" s="64"/>
      <c r="BB545" s="64"/>
      <c r="BC545" s="64"/>
      <c r="BD545" s="64"/>
      <c r="BE545" s="64"/>
      <c r="BF545" s="64"/>
      <c r="BG545" s="64"/>
      <c r="BH545" s="64"/>
      <c r="BI545" s="64"/>
      <c r="BJ545" s="64"/>
      <c r="BK545" s="64"/>
      <c r="BL545" s="64"/>
      <c r="BM545" s="64"/>
      <c r="BN545" s="64"/>
      <c r="BO545" s="64"/>
      <c r="BP545" s="64"/>
      <c r="BQ545" s="64"/>
      <c r="BR545" s="64"/>
      <c r="BS545" s="64"/>
      <c r="BT545" s="64"/>
      <c r="BU545" s="64"/>
      <c r="BV545" s="64"/>
      <c r="BW545" s="64"/>
      <c r="BX545" s="64"/>
      <c r="BY545" s="64"/>
      <c r="BZ545" s="64"/>
      <c r="CA545" s="64"/>
      <c r="CB545" s="64"/>
      <c r="CC545" s="64"/>
      <c r="CD545" s="64"/>
      <c r="CE545" s="64"/>
      <c r="CF545" s="64"/>
      <c r="CG545" s="64"/>
      <c r="CH545" s="64"/>
      <c r="CI545" s="64"/>
      <c r="CJ545" s="64"/>
      <c r="CK545" s="64"/>
      <c r="CL545" s="64"/>
      <c r="CM545" s="64"/>
      <c r="CN545" s="64"/>
      <c r="CO545" s="64"/>
      <c r="CP545" s="64"/>
      <c r="CQ545" s="64"/>
      <c r="CR545" s="64"/>
      <c r="CS545" s="64"/>
      <c r="CT545" s="64"/>
      <c r="CU545" s="64"/>
      <c r="CV545" s="64"/>
      <c r="CW545" s="64"/>
      <c r="CX545" s="64"/>
      <c r="CY545" s="64"/>
      <c r="CZ545" s="64"/>
      <c r="DA545" s="64"/>
      <c r="DB545" s="64"/>
      <c r="DC545" s="64"/>
      <c r="DD545" s="64"/>
      <c r="DE545" s="64"/>
      <c r="DF545" s="64"/>
      <c r="DG545" s="64"/>
      <c r="DH545" s="64"/>
      <c r="DI545" s="64"/>
      <c r="DJ545" s="64"/>
      <c r="DK545" s="64"/>
      <c r="DL545" s="64"/>
      <c r="DM545" s="64"/>
      <c r="DN545" s="64"/>
      <c r="DO545" s="64"/>
      <c r="DP545" s="64"/>
      <c r="DQ545" s="64"/>
      <c r="DR545" s="64"/>
      <c r="DS545" s="64"/>
      <c r="DT545" s="64"/>
      <c r="DU545" s="64"/>
      <c r="DV545" s="64"/>
      <c r="DW545" s="64"/>
      <c r="DX545" s="64"/>
      <c r="DY545" s="64"/>
      <c r="DZ545" s="64"/>
      <c r="EA545" s="64"/>
      <c r="EB545" s="64"/>
      <c r="EC545" s="64"/>
      <c r="ED545" s="64"/>
      <c r="EE545" s="64"/>
      <c r="EF545" s="64"/>
      <c r="EG545" s="64"/>
      <c r="EH545" s="64"/>
      <c r="EI545" s="64"/>
      <c r="EJ545" s="64"/>
      <c r="EK545" s="64"/>
      <c r="EL545" s="64"/>
      <c r="EM545" s="64"/>
      <c r="EN545" s="64"/>
    </row>
    <row r="546" spans="1:144" s="18" customFormat="1" ht="18" customHeight="1" hidden="1">
      <c r="A546" s="19"/>
      <c r="B546" s="20"/>
      <c r="C546" s="20">
        <v>4270</v>
      </c>
      <c r="D546" s="21" t="s">
        <v>122</v>
      </c>
      <c r="E546" s="21"/>
      <c r="F546" s="99"/>
      <c r="G546" s="7">
        <v>56000</v>
      </c>
      <c r="H546" s="7">
        <v>56000</v>
      </c>
      <c r="I546" s="7">
        <v>56000</v>
      </c>
      <c r="J546" s="7">
        <v>0</v>
      </c>
      <c r="K546" s="7">
        <v>56000</v>
      </c>
      <c r="L546" s="7">
        <v>0</v>
      </c>
      <c r="M546" s="61">
        <v>0</v>
      </c>
      <c r="N546" s="61">
        <v>0</v>
      </c>
      <c r="O546" s="61">
        <v>0</v>
      </c>
      <c r="P546" s="61">
        <v>0</v>
      </c>
      <c r="Q546" s="7">
        <v>0</v>
      </c>
      <c r="R546" s="18">
        <v>0</v>
      </c>
      <c r="S546" s="18">
        <v>0</v>
      </c>
      <c r="T546" s="18">
        <v>0</v>
      </c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  <c r="AW546" s="64"/>
      <c r="AX546" s="64"/>
      <c r="AY546" s="64"/>
      <c r="AZ546" s="64"/>
      <c r="BA546" s="64"/>
      <c r="BB546" s="64"/>
      <c r="BC546" s="64"/>
      <c r="BD546" s="64"/>
      <c r="BE546" s="64"/>
      <c r="BF546" s="64"/>
      <c r="BG546" s="64"/>
      <c r="BH546" s="64"/>
      <c r="BI546" s="64"/>
      <c r="BJ546" s="64"/>
      <c r="BK546" s="64"/>
      <c r="BL546" s="64"/>
      <c r="BM546" s="64"/>
      <c r="BN546" s="64"/>
      <c r="BO546" s="64"/>
      <c r="BP546" s="64"/>
      <c r="BQ546" s="64"/>
      <c r="BR546" s="64"/>
      <c r="BS546" s="64"/>
      <c r="BT546" s="64"/>
      <c r="BU546" s="64"/>
      <c r="BV546" s="64"/>
      <c r="BW546" s="64"/>
      <c r="BX546" s="64"/>
      <c r="BY546" s="64"/>
      <c r="BZ546" s="64"/>
      <c r="CA546" s="64"/>
      <c r="CB546" s="64"/>
      <c r="CC546" s="64"/>
      <c r="CD546" s="64"/>
      <c r="CE546" s="64"/>
      <c r="CF546" s="64"/>
      <c r="CG546" s="64"/>
      <c r="CH546" s="64"/>
      <c r="CI546" s="64"/>
      <c r="CJ546" s="64"/>
      <c r="CK546" s="64"/>
      <c r="CL546" s="64"/>
      <c r="CM546" s="64"/>
      <c r="CN546" s="64"/>
      <c r="CO546" s="64"/>
      <c r="CP546" s="64"/>
      <c r="CQ546" s="64"/>
      <c r="CR546" s="64"/>
      <c r="CS546" s="64"/>
      <c r="CT546" s="64"/>
      <c r="CU546" s="64"/>
      <c r="CV546" s="64"/>
      <c r="CW546" s="64"/>
      <c r="CX546" s="64"/>
      <c r="CY546" s="64"/>
      <c r="CZ546" s="64"/>
      <c r="DA546" s="64"/>
      <c r="DB546" s="64"/>
      <c r="DC546" s="64"/>
      <c r="DD546" s="64"/>
      <c r="DE546" s="64"/>
      <c r="DF546" s="64"/>
      <c r="DG546" s="64"/>
      <c r="DH546" s="64"/>
      <c r="DI546" s="64"/>
      <c r="DJ546" s="64"/>
      <c r="DK546" s="64"/>
      <c r="DL546" s="64"/>
      <c r="DM546" s="64"/>
      <c r="DN546" s="64"/>
      <c r="DO546" s="64"/>
      <c r="DP546" s="64"/>
      <c r="DQ546" s="64"/>
      <c r="DR546" s="64"/>
      <c r="DS546" s="64"/>
      <c r="DT546" s="64"/>
      <c r="DU546" s="64"/>
      <c r="DV546" s="64"/>
      <c r="DW546" s="64"/>
      <c r="DX546" s="64"/>
      <c r="DY546" s="64"/>
      <c r="DZ546" s="64"/>
      <c r="EA546" s="64"/>
      <c r="EB546" s="64"/>
      <c r="EC546" s="64"/>
      <c r="ED546" s="64"/>
      <c r="EE546" s="64"/>
      <c r="EF546" s="64"/>
      <c r="EG546" s="64"/>
      <c r="EH546" s="64"/>
      <c r="EI546" s="64"/>
      <c r="EJ546" s="64"/>
      <c r="EK546" s="64"/>
      <c r="EL546" s="64"/>
      <c r="EM546" s="64"/>
      <c r="EN546" s="64"/>
    </row>
    <row r="547" spans="1:144" s="18" customFormat="1" ht="18" customHeight="1" hidden="1">
      <c r="A547" s="19"/>
      <c r="B547" s="20"/>
      <c r="C547" s="20">
        <v>4300</v>
      </c>
      <c r="D547" s="21" t="s">
        <v>123</v>
      </c>
      <c r="E547" s="21"/>
      <c r="F547" s="99"/>
      <c r="G547" s="7">
        <v>8000</v>
      </c>
      <c r="H547" s="7">
        <v>8000</v>
      </c>
      <c r="I547" s="7">
        <v>8000</v>
      </c>
      <c r="J547" s="7">
        <v>0</v>
      </c>
      <c r="K547" s="7">
        <v>8000</v>
      </c>
      <c r="L547" s="7">
        <v>0</v>
      </c>
      <c r="M547" s="61">
        <v>0</v>
      </c>
      <c r="N547" s="61">
        <v>0</v>
      </c>
      <c r="O547" s="61">
        <v>0</v>
      </c>
      <c r="P547" s="61">
        <v>0</v>
      </c>
      <c r="Q547" s="7">
        <v>0</v>
      </c>
      <c r="R547" s="18">
        <v>0</v>
      </c>
      <c r="S547" s="18">
        <v>0</v>
      </c>
      <c r="T547" s="18">
        <v>0</v>
      </c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  <c r="AV547" s="64"/>
      <c r="AW547" s="64"/>
      <c r="AX547" s="64"/>
      <c r="AY547" s="64"/>
      <c r="AZ547" s="64"/>
      <c r="BA547" s="64"/>
      <c r="BB547" s="64"/>
      <c r="BC547" s="64"/>
      <c r="BD547" s="64"/>
      <c r="BE547" s="64"/>
      <c r="BF547" s="64"/>
      <c r="BG547" s="64"/>
      <c r="BH547" s="64"/>
      <c r="BI547" s="64"/>
      <c r="BJ547" s="64"/>
      <c r="BK547" s="64"/>
      <c r="BL547" s="64"/>
      <c r="BM547" s="64"/>
      <c r="BN547" s="64"/>
      <c r="BO547" s="64"/>
      <c r="BP547" s="64"/>
      <c r="BQ547" s="64"/>
      <c r="BR547" s="64"/>
      <c r="BS547" s="64"/>
      <c r="BT547" s="64"/>
      <c r="BU547" s="64"/>
      <c r="BV547" s="64"/>
      <c r="BW547" s="64"/>
      <c r="BX547" s="64"/>
      <c r="BY547" s="64"/>
      <c r="BZ547" s="64"/>
      <c r="CA547" s="64"/>
      <c r="CB547" s="64"/>
      <c r="CC547" s="64"/>
      <c r="CD547" s="64"/>
      <c r="CE547" s="64"/>
      <c r="CF547" s="64"/>
      <c r="CG547" s="64"/>
      <c r="CH547" s="64"/>
      <c r="CI547" s="64"/>
      <c r="CJ547" s="64"/>
      <c r="CK547" s="64"/>
      <c r="CL547" s="64"/>
      <c r="CM547" s="64"/>
      <c r="CN547" s="64"/>
      <c r="CO547" s="64"/>
      <c r="CP547" s="64"/>
      <c r="CQ547" s="64"/>
      <c r="CR547" s="64"/>
      <c r="CS547" s="64"/>
      <c r="CT547" s="64"/>
      <c r="CU547" s="64"/>
      <c r="CV547" s="64"/>
      <c r="CW547" s="64"/>
      <c r="CX547" s="64"/>
      <c r="CY547" s="64"/>
      <c r="CZ547" s="64"/>
      <c r="DA547" s="64"/>
      <c r="DB547" s="64"/>
      <c r="DC547" s="64"/>
      <c r="DD547" s="64"/>
      <c r="DE547" s="64"/>
      <c r="DF547" s="64"/>
      <c r="DG547" s="64"/>
      <c r="DH547" s="64"/>
      <c r="DI547" s="64"/>
      <c r="DJ547" s="64"/>
      <c r="DK547" s="64"/>
      <c r="DL547" s="64"/>
      <c r="DM547" s="64"/>
      <c r="DN547" s="64"/>
      <c r="DO547" s="64"/>
      <c r="DP547" s="64"/>
      <c r="DQ547" s="64"/>
      <c r="DR547" s="64"/>
      <c r="DS547" s="64"/>
      <c r="DT547" s="64"/>
      <c r="DU547" s="64"/>
      <c r="DV547" s="64"/>
      <c r="DW547" s="64"/>
      <c r="DX547" s="64"/>
      <c r="DY547" s="64"/>
      <c r="DZ547" s="64"/>
      <c r="EA547" s="64"/>
      <c r="EB547" s="64"/>
      <c r="EC547" s="64"/>
      <c r="ED547" s="64"/>
      <c r="EE547" s="64"/>
      <c r="EF547" s="64"/>
      <c r="EG547" s="64"/>
      <c r="EH547" s="64"/>
      <c r="EI547" s="64"/>
      <c r="EJ547" s="64"/>
      <c r="EK547" s="64"/>
      <c r="EL547" s="64"/>
      <c r="EM547" s="64"/>
      <c r="EN547" s="64"/>
    </row>
    <row r="548" spans="1:144" s="18" customFormat="1" ht="27" customHeight="1" hidden="1">
      <c r="A548" s="19"/>
      <c r="B548" s="20"/>
      <c r="C548" s="20">
        <v>6050</v>
      </c>
      <c r="D548" s="21" t="s">
        <v>131</v>
      </c>
      <c r="E548" s="21"/>
      <c r="F548" s="99"/>
      <c r="G548" s="7">
        <v>6000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61">
        <v>0</v>
      </c>
      <c r="N548" s="61">
        <v>0</v>
      </c>
      <c r="O548" s="61">
        <v>0</v>
      </c>
      <c r="P548" s="61">
        <v>0</v>
      </c>
      <c r="Q548" s="7">
        <v>6000</v>
      </c>
      <c r="R548" s="18">
        <v>6000</v>
      </c>
      <c r="S548" s="18">
        <v>0</v>
      </c>
      <c r="T548" s="18">
        <v>0</v>
      </c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  <c r="AW548" s="64"/>
      <c r="AX548" s="64"/>
      <c r="AY548" s="64"/>
      <c r="AZ548" s="64"/>
      <c r="BA548" s="64"/>
      <c r="BB548" s="64"/>
      <c r="BC548" s="64"/>
      <c r="BD548" s="64"/>
      <c r="BE548" s="64"/>
      <c r="BF548" s="64"/>
      <c r="BG548" s="64"/>
      <c r="BH548" s="64"/>
      <c r="BI548" s="64"/>
      <c r="BJ548" s="64"/>
      <c r="BK548" s="64"/>
      <c r="BL548" s="64"/>
      <c r="BM548" s="64"/>
      <c r="BN548" s="64"/>
      <c r="BO548" s="64"/>
      <c r="BP548" s="64"/>
      <c r="BQ548" s="64"/>
      <c r="BR548" s="64"/>
      <c r="BS548" s="64"/>
      <c r="BT548" s="64"/>
      <c r="BU548" s="64"/>
      <c r="BV548" s="64"/>
      <c r="BW548" s="64"/>
      <c r="BX548" s="64"/>
      <c r="BY548" s="64"/>
      <c r="BZ548" s="64"/>
      <c r="CA548" s="64"/>
      <c r="CB548" s="64"/>
      <c r="CC548" s="64"/>
      <c r="CD548" s="64"/>
      <c r="CE548" s="64"/>
      <c r="CF548" s="64"/>
      <c r="CG548" s="64"/>
      <c r="CH548" s="64"/>
      <c r="CI548" s="64"/>
      <c r="CJ548" s="64"/>
      <c r="CK548" s="64"/>
      <c r="CL548" s="64"/>
      <c r="CM548" s="64"/>
      <c r="CN548" s="64"/>
      <c r="CO548" s="64"/>
      <c r="CP548" s="64"/>
      <c r="CQ548" s="64"/>
      <c r="CR548" s="64"/>
      <c r="CS548" s="64"/>
      <c r="CT548" s="64"/>
      <c r="CU548" s="64"/>
      <c r="CV548" s="64"/>
      <c r="CW548" s="64"/>
      <c r="CX548" s="64"/>
      <c r="CY548" s="64"/>
      <c r="CZ548" s="64"/>
      <c r="DA548" s="64"/>
      <c r="DB548" s="64"/>
      <c r="DC548" s="64"/>
      <c r="DD548" s="64"/>
      <c r="DE548" s="64"/>
      <c r="DF548" s="64"/>
      <c r="DG548" s="64"/>
      <c r="DH548" s="64"/>
      <c r="DI548" s="64"/>
      <c r="DJ548" s="64"/>
      <c r="DK548" s="64"/>
      <c r="DL548" s="64"/>
      <c r="DM548" s="64"/>
      <c r="DN548" s="64"/>
      <c r="DO548" s="64"/>
      <c r="DP548" s="64"/>
      <c r="DQ548" s="64"/>
      <c r="DR548" s="64"/>
      <c r="DS548" s="64"/>
      <c r="DT548" s="64"/>
      <c r="DU548" s="64"/>
      <c r="DV548" s="64"/>
      <c r="DW548" s="64"/>
      <c r="DX548" s="64"/>
      <c r="DY548" s="64"/>
      <c r="DZ548" s="64"/>
      <c r="EA548" s="64"/>
      <c r="EB548" s="64"/>
      <c r="EC548" s="64"/>
      <c r="ED548" s="64"/>
      <c r="EE548" s="64"/>
      <c r="EF548" s="64"/>
      <c r="EG548" s="64"/>
      <c r="EH548" s="64"/>
      <c r="EI548" s="64"/>
      <c r="EJ548" s="64"/>
      <c r="EK548" s="64"/>
      <c r="EL548" s="64"/>
      <c r="EM548" s="64"/>
      <c r="EN548" s="64"/>
    </row>
    <row r="549" spans="1:144" s="18" customFormat="1" ht="39" customHeight="1" hidden="1">
      <c r="A549" s="19"/>
      <c r="B549" s="20">
        <v>90020</v>
      </c>
      <c r="C549" s="20"/>
      <c r="D549" s="21" t="s">
        <v>265</v>
      </c>
      <c r="E549" s="21"/>
      <c r="F549" s="99"/>
      <c r="G549" s="21">
        <f aca="true" t="shared" si="69" ref="G549:L549">G550</f>
        <v>200</v>
      </c>
      <c r="H549" s="21">
        <f t="shared" si="69"/>
        <v>200</v>
      </c>
      <c r="I549" s="21">
        <f t="shared" si="69"/>
        <v>200</v>
      </c>
      <c r="J549" s="21">
        <f t="shared" si="69"/>
        <v>0</v>
      </c>
      <c r="K549" s="21">
        <f t="shared" si="69"/>
        <v>200</v>
      </c>
      <c r="L549" s="21">
        <f t="shared" si="69"/>
        <v>0</v>
      </c>
      <c r="M549" s="61">
        <v>0</v>
      </c>
      <c r="N549" s="61">
        <v>0</v>
      </c>
      <c r="O549" s="61">
        <v>0</v>
      </c>
      <c r="P549" s="61">
        <v>0</v>
      </c>
      <c r="Q549" s="7">
        <v>0</v>
      </c>
      <c r="S549" s="18">
        <v>0</v>
      </c>
      <c r="T549" s="18">
        <v>0</v>
      </c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  <c r="AW549" s="64"/>
      <c r="AX549" s="64"/>
      <c r="AY549" s="64"/>
      <c r="AZ549" s="64"/>
      <c r="BA549" s="64"/>
      <c r="BB549" s="64"/>
      <c r="BC549" s="64"/>
      <c r="BD549" s="64"/>
      <c r="BE549" s="64"/>
      <c r="BF549" s="64"/>
      <c r="BG549" s="64"/>
      <c r="BH549" s="64"/>
      <c r="BI549" s="64"/>
      <c r="BJ549" s="64"/>
      <c r="BK549" s="64"/>
      <c r="BL549" s="64"/>
      <c r="BM549" s="64"/>
      <c r="BN549" s="64"/>
      <c r="BO549" s="64"/>
      <c r="BP549" s="64"/>
      <c r="BQ549" s="64"/>
      <c r="BR549" s="64"/>
      <c r="BS549" s="64"/>
      <c r="BT549" s="64"/>
      <c r="BU549" s="64"/>
      <c r="BV549" s="64"/>
      <c r="BW549" s="64"/>
      <c r="BX549" s="64"/>
      <c r="BY549" s="64"/>
      <c r="BZ549" s="64"/>
      <c r="CA549" s="64"/>
      <c r="CB549" s="64"/>
      <c r="CC549" s="64"/>
      <c r="CD549" s="64"/>
      <c r="CE549" s="64"/>
      <c r="CF549" s="64"/>
      <c r="CG549" s="64"/>
      <c r="CH549" s="64"/>
      <c r="CI549" s="64"/>
      <c r="CJ549" s="64"/>
      <c r="CK549" s="64"/>
      <c r="CL549" s="64"/>
      <c r="CM549" s="64"/>
      <c r="CN549" s="64"/>
      <c r="CO549" s="64"/>
      <c r="CP549" s="64"/>
      <c r="CQ549" s="64"/>
      <c r="CR549" s="64"/>
      <c r="CS549" s="64"/>
      <c r="CT549" s="64"/>
      <c r="CU549" s="64"/>
      <c r="CV549" s="64"/>
      <c r="CW549" s="64"/>
      <c r="CX549" s="64"/>
      <c r="CY549" s="64"/>
      <c r="CZ549" s="64"/>
      <c r="DA549" s="64"/>
      <c r="DB549" s="64"/>
      <c r="DC549" s="64"/>
      <c r="DD549" s="64"/>
      <c r="DE549" s="64"/>
      <c r="DF549" s="64"/>
      <c r="DG549" s="64"/>
      <c r="DH549" s="64"/>
      <c r="DI549" s="64"/>
      <c r="DJ549" s="64"/>
      <c r="DK549" s="64"/>
      <c r="DL549" s="64"/>
      <c r="DM549" s="64"/>
      <c r="DN549" s="64"/>
      <c r="DO549" s="64"/>
      <c r="DP549" s="64"/>
      <c r="DQ549" s="64"/>
      <c r="DR549" s="64"/>
      <c r="DS549" s="64"/>
      <c r="DT549" s="64"/>
      <c r="DU549" s="64"/>
      <c r="DV549" s="64"/>
      <c r="DW549" s="64"/>
      <c r="DX549" s="64"/>
      <c r="DY549" s="64"/>
      <c r="DZ549" s="64"/>
      <c r="EA549" s="64"/>
      <c r="EB549" s="64"/>
      <c r="EC549" s="64"/>
      <c r="ED549" s="64"/>
      <c r="EE549" s="64"/>
      <c r="EF549" s="64"/>
      <c r="EG549" s="64"/>
      <c r="EH549" s="64"/>
      <c r="EI549" s="64"/>
      <c r="EJ549" s="64"/>
      <c r="EK549" s="64"/>
      <c r="EL549" s="64"/>
      <c r="EM549" s="64"/>
      <c r="EN549" s="64"/>
    </row>
    <row r="550" spans="1:144" s="18" customFormat="1" ht="18" customHeight="1" hidden="1">
      <c r="A550" s="19"/>
      <c r="B550" s="20"/>
      <c r="C550" s="20">
        <v>4210</v>
      </c>
      <c r="D550" s="21" t="s">
        <v>121</v>
      </c>
      <c r="E550" s="21"/>
      <c r="F550" s="99"/>
      <c r="G550" s="7">
        <v>200</v>
      </c>
      <c r="H550" s="7">
        <v>200</v>
      </c>
      <c r="I550" s="7">
        <v>200</v>
      </c>
      <c r="J550" s="7">
        <v>0</v>
      </c>
      <c r="K550" s="7">
        <v>200</v>
      </c>
      <c r="L550" s="7">
        <v>0</v>
      </c>
      <c r="M550" s="61">
        <v>0</v>
      </c>
      <c r="N550" s="61">
        <v>0</v>
      </c>
      <c r="O550" s="61">
        <v>0</v>
      </c>
      <c r="P550" s="61">
        <v>0</v>
      </c>
      <c r="Q550" s="7">
        <v>0</v>
      </c>
      <c r="S550" s="18">
        <v>0</v>
      </c>
      <c r="T550" s="18">
        <v>0</v>
      </c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  <c r="AW550" s="64"/>
      <c r="AX550" s="64"/>
      <c r="AY550" s="64"/>
      <c r="AZ550" s="64"/>
      <c r="BA550" s="64"/>
      <c r="BB550" s="64"/>
      <c r="BC550" s="64"/>
      <c r="BD550" s="64"/>
      <c r="BE550" s="64"/>
      <c r="BF550" s="64"/>
      <c r="BG550" s="64"/>
      <c r="BH550" s="64"/>
      <c r="BI550" s="64"/>
      <c r="BJ550" s="64"/>
      <c r="BK550" s="64"/>
      <c r="BL550" s="64"/>
      <c r="BM550" s="64"/>
      <c r="BN550" s="64"/>
      <c r="BO550" s="64"/>
      <c r="BP550" s="64"/>
      <c r="BQ550" s="64"/>
      <c r="BR550" s="64"/>
      <c r="BS550" s="64"/>
      <c r="BT550" s="64"/>
      <c r="BU550" s="64"/>
      <c r="BV550" s="64"/>
      <c r="BW550" s="64"/>
      <c r="BX550" s="64"/>
      <c r="BY550" s="64"/>
      <c r="BZ550" s="64"/>
      <c r="CA550" s="64"/>
      <c r="CB550" s="64"/>
      <c r="CC550" s="64"/>
      <c r="CD550" s="64"/>
      <c r="CE550" s="64"/>
      <c r="CF550" s="64"/>
      <c r="CG550" s="64"/>
      <c r="CH550" s="64"/>
      <c r="CI550" s="64"/>
      <c r="CJ550" s="64"/>
      <c r="CK550" s="64"/>
      <c r="CL550" s="64"/>
      <c r="CM550" s="64"/>
      <c r="CN550" s="64"/>
      <c r="CO550" s="64"/>
      <c r="CP550" s="64"/>
      <c r="CQ550" s="64"/>
      <c r="CR550" s="64"/>
      <c r="CS550" s="64"/>
      <c r="CT550" s="64"/>
      <c r="CU550" s="64"/>
      <c r="CV550" s="64"/>
      <c r="CW550" s="64"/>
      <c r="CX550" s="64"/>
      <c r="CY550" s="64"/>
      <c r="CZ550" s="64"/>
      <c r="DA550" s="64"/>
      <c r="DB550" s="64"/>
      <c r="DC550" s="64"/>
      <c r="DD550" s="64"/>
      <c r="DE550" s="64"/>
      <c r="DF550" s="64"/>
      <c r="DG550" s="64"/>
      <c r="DH550" s="64"/>
      <c r="DI550" s="64"/>
      <c r="DJ550" s="64"/>
      <c r="DK550" s="64"/>
      <c r="DL550" s="64"/>
      <c r="DM550" s="64"/>
      <c r="DN550" s="64"/>
      <c r="DO550" s="64"/>
      <c r="DP550" s="64"/>
      <c r="DQ550" s="64"/>
      <c r="DR550" s="64"/>
      <c r="DS550" s="64"/>
      <c r="DT550" s="64"/>
      <c r="DU550" s="64"/>
      <c r="DV550" s="64"/>
      <c r="DW550" s="64"/>
      <c r="DX550" s="64"/>
      <c r="DY550" s="64"/>
      <c r="DZ550" s="64"/>
      <c r="EA550" s="64"/>
      <c r="EB550" s="64"/>
      <c r="EC550" s="64"/>
      <c r="ED550" s="64"/>
      <c r="EE550" s="64"/>
      <c r="EF550" s="64"/>
      <c r="EG550" s="64"/>
      <c r="EH550" s="64"/>
      <c r="EI550" s="64"/>
      <c r="EJ550" s="64"/>
      <c r="EK550" s="64"/>
      <c r="EL550" s="64"/>
      <c r="EM550" s="64"/>
      <c r="EN550" s="64"/>
    </row>
    <row r="551" spans="1:144" s="18" customFormat="1" ht="18" customHeight="1" hidden="1">
      <c r="A551" s="19"/>
      <c r="B551" s="20" t="s">
        <v>42</v>
      </c>
      <c r="C551" s="20"/>
      <c r="D551" s="21" t="s">
        <v>9</v>
      </c>
      <c r="E551" s="21">
        <f>SUM(E552:E564)</f>
        <v>0</v>
      </c>
      <c r="F551" s="99">
        <f>SUM(F552:F564)</f>
        <v>0</v>
      </c>
      <c r="G551" s="21">
        <f>SUM(G552:G564)</f>
        <v>333598</v>
      </c>
      <c r="H551" s="21">
        <f>SUM(H552:H564)</f>
        <v>333598</v>
      </c>
      <c r="I551" s="21">
        <f aca="true" t="shared" si="70" ref="I551:T551">SUM(I552:I564)</f>
        <v>323798</v>
      </c>
      <c r="J551" s="21">
        <f t="shared" si="70"/>
        <v>295638</v>
      </c>
      <c r="K551" s="21">
        <f>SUM(K552:K564)</f>
        <v>28160</v>
      </c>
      <c r="L551" s="21">
        <f>SUM(L552:L564)</f>
        <v>0</v>
      </c>
      <c r="M551" s="21">
        <f>SUM(M552:M564)</f>
        <v>9800</v>
      </c>
      <c r="N551" s="21">
        <f t="shared" si="70"/>
        <v>0</v>
      </c>
      <c r="O551" s="21">
        <f t="shared" si="70"/>
        <v>0</v>
      </c>
      <c r="P551" s="21">
        <f t="shared" si="70"/>
        <v>0</v>
      </c>
      <c r="Q551" s="21">
        <f t="shared" si="70"/>
        <v>0</v>
      </c>
      <c r="R551" s="21">
        <f t="shared" si="70"/>
        <v>0</v>
      </c>
      <c r="S551" s="21">
        <f t="shared" si="70"/>
        <v>0</v>
      </c>
      <c r="T551" s="21">
        <f t="shared" si="70"/>
        <v>0</v>
      </c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  <c r="AW551" s="64"/>
      <c r="AX551" s="64"/>
      <c r="AY551" s="64"/>
      <c r="AZ551" s="64"/>
      <c r="BA551" s="64"/>
      <c r="BB551" s="64"/>
      <c r="BC551" s="64"/>
      <c r="BD551" s="64"/>
      <c r="BE551" s="64"/>
      <c r="BF551" s="64"/>
      <c r="BG551" s="64"/>
      <c r="BH551" s="64"/>
      <c r="BI551" s="64"/>
      <c r="BJ551" s="64"/>
      <c r="BK551" s="64"/>
      <c r="BL551" s="64"/>
      <c r="BM551" s="64"/>
      <c r="BN551" s="64"/>
      <c r="BO551" s="64"/>
      <c r="BP551" s="64"/>
      <c r="BQ551" s="64"/>
      <c r="BR551" s="64"/>
      <c r="BS551" s="64"/>
      <c r="BT551" s="64"/>
      <c r="BU551" s="64"/>
      <c r="BV551" s="64"/>
      <c r="BW551" s="64"/>
      <c r="BX551" s="64"/>
      <c r="BY551" s="64"/>
      <c r="BZ551" s="64"/>
      <c r="CA551" s="64"/>
      <c r="CB551" s="64"/>
      <c r="CC551" s="64"/>
      <c r="CD551" s="64"/>
      <c r="CE551" s="64"/>
      <c r="CF551" s="64"/>
      <c r="CG551" s="64"/>
      <c r="CH551" s="64"/>
      <c r="CI551" s="64"/>
      <c r="CJ551" s="64"/>
      <c r="CK551" s="64"/>
      <c r="CL551" s="64"/>
      <c r="CM551" s="64"/>
      <c r="CN551" s="64"/>
      <c r="CO551" s="64"/>
      <c r="CP551" s="64"/>
      <c r="CQ551" s="64"/>
      <c r="CR551" s="64"/>
      <c r="CS551" s="64"/>
      <c r="CT551" s="64"/>
      <c r="CU551" s="64"/>
      <c r="CV551" s="64"/>
      <c r="CW551" s="64"/>
      <c r="CX551" s="64"/>
      <c r="CY551" s="64"/>
      <c r="CZ551" s="64"/>
      <c r="DA551" s="64"/>
      <c r="DB551" s="64"/>
      <c r="DC551" s="64"/>
      <c r="DD551" s="64"/>
      <c r="DE551" s="64"/>
      <c r="DF551" s="64"/>
      <c r="DG551" s="64"/>
      <c r="DH551" s="64"/>
      <c r="DI551" s="64"/>
      <c r="DJ551" s="64"/>
      <c r="DK551" s="64"/>
      <c r="DL551" s="64"/>
      <c r="DM551" s="64"/>
      <c r="DN551" s="64"/>
      <c r="DO551" s="64"/>
      <c r="DP551" s="64"/>
      <c r="DQ551" s="64"/>
      <c r="DR551" s="64"/>
      <c r="DS551" s="64"/>
      <c r="DT551" s="64"/>
      <c r="DU551" s="64"/>
      <c r="DV551" s="64"/>
      <c r="DW551" s="64"/>
      <c r="DX551" s="64"/>
      <c r="DY551" s="64"/>
      <c r="DZ551" s="64"/>
      <c r="EA551" s="64"/>
      <c r="EB551" s="64"/>
      <c r="EC551" s="64"/>
      <c r="ED551" s="64"/>
      <c r="EE551" s="64"/>
      <c r="EF551" s="64"/>
      <c r="EG551" s="64"/>
      <c r="EH551" s="64"/>
      <c r="EI551" s="64"/>
      <c r="EJ551" s="64"/>
      <c r="EK551" s="64"/>
      <c r="EL551" s="64"/>
      <c r="EM551" s="64"/>
      <c r="EN551" s="64"/>
    </row>
    <row r="552" spans="1:144" s="18" customFormat="1" ht="25.5" customHeight="1" hidden="1">
      <c r="A552" s="19"/>
      <c r="B552" s="20"/>
      <c r="C552" s="20" t="s">
        <v>134</v>
      </c>
      <c r="D552" s="21" t="s">
        <v>365</v>
      </c>
      <c r="E552" s="21"/>
      <c r="F552" s="99"/>
      <c r="G552" s="7">
        <v>9800</v>
      </c>
      <c r="H552" s="7">
        <v>9800</v>
      </c>
      <c r="I552" s="7">
        <v>0</v>
      </c>
      <c r="J552" s="7">
        <v>0</v>
      </c>
      <c r="K552" s="7">
        <v>0</v>
      </c>
      <c r="L552" s="7">
        <v>0</v>
      </c>
      <c r="M552" s="61">
        <v>9800</v>
      </c>
      <c r="N552" s="61">
        <v>0</v>
      </c>
      <c r="O552" s="61">
        <v>0</v>
      </c>
      <c r="P552" s="61">
        <v>0</v>
      </c>
      <c r="Q552" s="7">
        <v>0</v>
      </c>
      <c r="R552" s="18">
        <v>0</v>
      </c>
      <c r="S552" s="18">
        <v>0</v>
      </c>
      <c r="T552" s="18">
        <v>0</v>
      </c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  <c r="AV552" s="64"/>
      <c r="AW552" s="64"/>
      <c r="AX552" s="64"/>
      <c r="AY552" s="64"/>
      <c r="AZ552" s="64"/>
      <c r="BA552" s="64"/>
      <c r="BB552" s="64"/>
      <c r="BC552" s="64"/>
      <c r="BD552" s="64"/>
      <c r="BE552" s="64"/>
      <c r="BF552" s="64"/>
      <c r="BG552" s="64"/>
      <c r="BH552" s="64"/>
      <c r="BI552" s="64"/>
      <c r="BJ552" s="64"/>
      <c r="BK552" s="64"/>
      <c r="BL552" s="64"/>
      <c r="BM552" s="64"/>
      <c r="BN552" s="64"/>
      <c r="BO552" s="64"/>
      <c r="BP552" s="64"/>
      <c r="BQ552" s="64"/>
      <c r="BR552" s="64"/>
      <c r="BS552" s="64"/>
      <c r="BT552" s="64"/>
      <c r="BU552" s="64"/>
      <c r="BV552" s="64"/>
      <c r="BW552" s="64"/>
      <c r="BX552" s="64"/>
      <c r="BY552" s="64"/>
      <c r="BZ552" s="64"/>
      <c r="CA552" s="64"/>
      <c r="CB552" s="64"/>
      <c r="CC552" s="64"/>
      <c r="CD552" s="64"/>
      <c r="CE552" s="64"/>
      <c r="CF552" s="64"/>
      <c r="CG552" s="64"/>
      <c r="CH552" s="64"/>
      <c r="CI552" s="64"/>
      <c r="CJ552" s="64"/>
      <c r="CK552" s="64"/>
      <c r="CL552" s="64"/>
      <c r="CM552" s="64"/>
      <c r="CN552" s="64"/>
      <c r="CO552" s="64"/>
      <c r="CP552" s="64"/>
      <c r="CQ552" s="64"/>
      <c r="CR552" s="64"/>
      <c r="CS552" s="64"/>
      <c r="CT552" s="64"/>
      <c r="CU552" s="64"/>
      <c r="CV552" s="64"/>
      <c r="CW552" s="64"/>
      <c r="CX552" s="64"/>
      <c r="CY552" s="64"/>
      <c r="CZ552" s="64"/>
      <c r="DA552" s="64"/>
      <c r="DB552" s="64"/>
      <c r="DC552" s="64"/>
      <c r="DD552" s="64"/>
      <c r="DE552" s="64"/>
      <c r="DF552" s="64"/>
      <c r="DG552" s="64"/>
      <c r="DH552" s="64"/>
      <c r="DI552" s="64"/>
      <c r="DJ552" s="64"/>
      <c r="DK552" s="64"/>
      <c r="DL552" s="64"/>
      <c r="DM552" s="64"/>
      <c r="DN552" s="64"/>
      <c r="DO552" s="64"/>
      <c r="DP552" s="64"/>
      <c r="DQ552" s="64"/>
      <c r="DR552" s="64"/>
      <c r="DS552" s="64"/>
      <c r="DT552" s="64"/>
      <c r="DU552" s="64"/>
      <c r="DV552" s="64"/>
      <c r="DW552" s="64"/>
      <c r="DX552" s="64"/>
      <c r="DY552" s="64"/>
      <c r="DZ552" s="64"/>
      <c r="EA552" s="64"/>
      <c r="EB552" s="64"/>
      <c r="EC552" s="64"/>
      <c r="ED552" s="64"/>
      <c r="EE552" s="64"/>
      <c r="EF552" s="64"/>
      <c r="EG552" s="64"/>
      <c r="EH552" s="64"/>
      <c r="EI552" s="64"/>
      <c r="EJ552" s="64"/>
      <c r="EK552" s="64"/>
      <c r="EL552" s="64"/>
      <c r="EM552" s="64"/>
      <c r="EN552" s="64"/>
    </row>
    <row r="553" spans="1:144" s="18" customFormat="1" ht="18" customHeight="1" hidden="1">
      <c r="A553" s="19"/>
      <c r="B553" s="20"/>
      <c r="C553" s="20" t="s">
        <v>163</v>
      </c>
      <c r="D553" s="21" t="s">
        <v>150</v>
      </c>
      <c r="E553" s="21"/>
      <c r="F553" s="99"/>
      <c r="G553" s="7">
        <v>233053</v>
      </c>
      <c r="H553" s="7">
        <v>233053</v>
      </c>
      <c r="I553" s="7">
        <v>233053</v>
      </c>
      <c r="J553" s="7">
        <v>233053</v>
      </c>
      <c r="K553" s="7">
        <v>0</v>
      </c>
      <c r="L553" s="7">
        <v>0</v>
      </c>
      <c r="M553" s="61">
        <v>0</v>
      </c>
      <c r="N553" s="61">
        <v>0</v>
      </c>
      <c r="O553" s="61">
        <v>0</v>
      </c>
      <c r="P553" s="61">
        <v>0</v>
      </c>
      <c r="Q553" s="7">
        <v>0</v>
      </c>
      <c r="R553" s="18">
        <v>0</v>
      </c>
      <c r="S553" s="18">
        <v>0</v>
      </c>
      <c r="T553" s="18">
        <v>0</v>
      </c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  <c r="AR553" s="64"/>
      <c r="AS553" s="64"/>
      <c r="AT553" s="64"/>
      <c r="AU553" s="64"/>
      <c r="AV553" s="64"/>
      <c r="AW553" s="64"/>
      <c r="AX553" s="64"/>
      <c r="AY553" s="64"/>
      <c r="AZ553" s="64"/>
      <c r="BA553" s="64"/>
      <c r="BB553" s="64"/>
      <c r="BC553" s="64"/>
      <c r="BD553" s="64"/>
      <c r="BE553" s="64"/>
      <c r="BF553" s="64"/>
      <c r="BG553" s="64"/>
      <c r="BH553" s="64"/>
      <c r="BI553" s="64"/>
      <c r="BJ553" s="64"/>
      <c r="BK553" s="64"/>
      <c r="BL553" s="64"/>
      <c r="BM553" s="64"/>
      <c r="BN553" s="64"/>
      <c r="BO553" s="64"/>
      <c r="BP553" s="64"/>
      <c r="BQ553" s="64"/>
      <c r="BR553" s="64"/>
      <c r="BS553" s="64"/>
      <c r="BT553" s="64"/>
      <c r="BU553" s="64"/>
      <c r="BV553" s="64"/>
      <c r="BW553" s="64"/>
      <c r="BX553" s="64"/>
      <c r="BY553" s="64"/>
      <c r="BZ553" s="64"/>
      <c r="CA553" s="64"/>
      <c r="CB553" s="64"/>
      <c r="CC553" s="64"/>
      <c r="CD553" s="64"/>
      <c r="CE553" s="64"/>
      <c r="CF553" s="64"/>
      <c r="CG553" s="64"/>
      <c r="CH553" s="64"/>
      <c r="CI553" s="64"/>
      <c r="CJ553" s="64"/>
      <c r="CK553" s="64"/>
      <c r="CL553" s="64"/>
      <c r="CM553" s="64"/>
      <c r="CN553" s="64"/>
      <c r="CO553" s="64"/>
      <c r="CP553" s="64"/>
      <c r="CQ553" s="64"/>
      <c r="CR553" s="64"/>
      <c r="CS553" s="64"/>
      <c r="CT553" s="64"/>
      <c r="CU553" s="64"/>
      <c r="CV553" s="64"/>
      <c r="CW553" s="64"/>
      <c r="CX553" s="64"/>
      <c r="CY553" s="64"/>
      <c r="CZ553" s="64"/>
      <c r="DA553" s="64"/>
      <c r="DB553" s="64"/>
      <c r="DC553" s="64"/>
      <c r="DD553" s="64"/>
      <c r="DE553" s="64"/>
      <c r="DF553" s="64"/>
      <c r="DG553" s="64"/>
      <c r="DH553" s="64"/>
      <c r="DI553" s="64"/>
      <c r="DJ553" s="64"/>
      <c r="DK553" s="64"/>
      <c r="DL553" s="64"/>
      <c r="DM553" s="64"/>
      <c r="DN553" s="64"/>
      <c r="DO553" s="64"/>
      <c r="DP553" s="64"/>
      <c r="DQ553" s="64"/>
      <c r="DR553" s="64"/>
      <c r="DS553" s="64"/>
      <c r="DT553" s="64"/>
      <c r="DU553" s="64"/>
      <c r="DV553" s="64"/>
      <c r="DW553" s="64"/>
      <c r="DX553" s="64"/>
      <c r="DY553" s="64"/>
      <c r="DZ553" s="64"/>
      <c r="EA553" s="64"/>
      <c r="EB553" s="64"/>
      <c r="EC553" s="64"/>
      <c r="ED553" s="64"/>
      <c r="EE553" s="64"/>
      <c r="EF553" s="64"/>
      <c r="EG553" s="64"/>
      <c r="EH553" s="64"/>
      <c r="EI553" s="64"/>
      <c r="EJ553" s="64"/>
      <c r="EK553" s="64"/>
      <c r="EL553" s="64"/>
      <c r="EM553" s="64"/>
      <c r="EN553" s="64"/>
    </row>
    <row r="554" spans="1:144" s="18" customFormat="1" ht="18" customHeight="1" hidden="1">
      <c r="A554" s="19"/>
      <c r="B554" s="20"/>
      <c r="C554" s="20" t="s">
        <v>186</v>
      </c>
      <c r="D554" s="21" t="s">
        <v>151</v>
      </c>
      <c r="E554" s="21"/>
      <c r="F554" s="99"/>
      <c r="G554" s="7">
        <v>20933</v>
      </c>
      <c r="H554" s="7">
        <v>20933</v>
      </c>
      <c r="I554" s="7">
        <v>20933</v>
      </c>
      <c r="J554" s="7">
        <v>20933</v>
      </c>
      <c r="K554" s="7">
        <v>0</v>
      </c>
      <c r="L554" s="7">
        <v>0</v>
      </c>
      <c r="M554" s="61">
        <v>0</v>
      </c>
      <c r="N554" s="61">
        <v>0</v>
      </c>
      <c r="O554" s="61">
        <v>0</v>
      </c>
      <c r="P554" s="61">
        <v>0</v>
      </c>
      <c r="Q554" s="7">
        <v>0</v>
      </c>
      <c r="R554" s="18">
        <v>0</v>
      </c>
      <c r="S554" s="18">
        <v>0</v>
      </c>
      <c r="T554" s="18">
        <v>0</v>
      </c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  <c r="AQ554" s="64"/>
      <c r="AR554" s="64"/>
      <c r="AS554" s="64"/>
      <c r="AT554" s="64"/>
      <c r="AU554" s="64"/>
      <c r="AV554" s="64"/>
      <c r="AW554" s="64"/>
      <c r="AX554" s="64"/>
      <c r="AY554" s="64"/>
      <c r="AZ554" s="64"/>
      <c r="BA554" s="64"/>
      <c r="BB554" s="64"/>
      <c r="BC554" s="64"/>
      <c r="BD554" s="64"/>
      <c r="BE554" s="64"/>
      <c r="BF554" s="64"/>
      <c r="BG554" s="64"/>
      <c r="BH554" s="64"/>
      <c r="BI554" s="64"/>
      <c r="BJ554" s="64"/>
      <c r="BK554" s="64"/>
      <c r="BL554" s="64"/>
      <c r="BM554" s="64"/>
      <c r="BN554" s="64"/>
      <c r="BO554" s="64"/>
      <c r="BP554" s="64"/>
      <c r="BQ554" s="64"/>
      <c r="BR554" s="64"/>
      <c r="BS554" s="64"/>
      <c r="BT554" s="64"/>
      <c r="BU554" s="64"/>
      <c r="BV554" s="64"/>
      <c r="BW554" s="64"/>
      <c r="BX554" s="64"/>
      <c r="BY554" s="64"/>
      <c r="BZ554" s="64"/>
      <c r="CA554" s="64"/>
      <c r="CB554" s="64"/>
      <c r="CC554" s="64"/>
      <c r="CD554" s="64"/>
      <c r="CE554" s="64"/>
      <c r="CF554" s="64"/>
      <c r="CG554" s="64"/>
      <c r="CH554" s="64"/>
      <c r="CI554" s="64"/>
      <c r="CJ554" s="64"/>
      <c r="CK554" s="64"/>
      <c r="CL554" s="64"/>
      <c r="CM554" s="64"/>
      <c r="CN554" s="64"/>
      <c r="CO554" s="64"/>
      <c r="CP554" s="64"/>
      <c r="CQ554" s="64"/>
      <c r="CR554" s="64"/>
      <c r="CS554" s="64"/>
      <c r="CT554" s="64"/>
      <c r="CU554" s="64"/>
      <c r="CV554" s="64"/>
      <c r="CW554" s="64"/>
      <c r="CX554" s="64"/>
      <c r="CY554" s="64"/>
      <c r="CZ554" s="64"/>
      <c r="DA554" s="64"/>
      <c r="DB554" s="64"/>
      <c r="DC554" s="64"/>
      <c r="DD554" s="64"/>
      <c r="DE554" s="64"/>
      <c r="DF554" s="64"/>
      <c r="DG554" s="64"/>
      <c r="DH554" s="64"/>
      <c r="DI554" s="64"/>
      <c r="DJ554" s="64"/>
      <c r="DK554" s="64"/>
      <c r="DL554" s="64"/>
      <c r="DM554" s="64"/>
      <c r="DN554" s="64"/>
      <c r="DO554" s="64"/>
      <c r="DP554" s="64"/>
      <c r="DQ554" s="64"/>
      <c r="DR554" s="64"/>
      <c r="DS554" s="64"/>
      <c r="DT554" s="64"/>
      <c r="DU554" s="64"/>
      <c r="DV554" s="64"/>
      <c r="DW554" s="64"/>
      <c r="DX554" s="64"/>
      <c r="DY554" s="64"/>
      <c r="DZ554" s="64"/>
      <c r="EA554" s="64"/>
      <c r="EB554" s="64"/>
      <c r="EC554" s="64"/>
      <c r="ED554" s="64"/>
      <c r="EE554" s="64"/>
      <c r="EF554" s="64"/>
      <c r="EG554" s="64"/>
      <c r="EH554" s="64"/>
      <c r="EI554" s="64"/>
      <c r="EJ554" s="64"/>
      <c r="EK554" s="64"/>
      <c r="EL554" s="64"/>
      <c r="EM554" s="64"/>
      <c r="EN554" s="64"/>
    </row>
    <row r="555" spans="1:144" s="18" customFormat="1" ht="18" customHeight="1" hidden="1">
      <c r="A555" s="19"/>
      <c r="B555" s="20"/>
      <c r="C555" s="20" t="s">
        <v>114</v>
      </c>
      <c r="D555" s="21" t="s">
        <v>119</v>
      </c>
      <c r="E555" s="21"/>
      <c r="F555" s="99"/>
      <c r="G555" s="7">
        <v>34702</v>
      </c>
      <c r="H555" s="7">
        <v>34702</v>
      </c>
      <c r="I555" s="7">
        <v>34702</v>
      </c>
      <c r="J555" s="7">
        <v>34702</v>
      </c>
      <c r="K555" s="7">
        <v>0</v>
      </c>
      <c r="L555" s="7">
        <v>0</v>
      </c>
      <c r="M555" s="61">
        <v>0</v>
      </c>
      <c r="N555" s="61">
        <v>0</v>
      </c>
      <c r="O555" s="61">
        <v>0</v>
      </c>
      <c r="P555" s="61">
        <v>0</v>
      </c>
      <c r="Q555" s="7">
        <v>0</v>
      </c>
      <c r="S555" s="18">
        <v>0</v>
      </c>
      <c r="T555" s="18">
        <v>0</v>
      </c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  <c r="AO555" s="64"/>
      <c r="AP555" s="64"/>
      <c r="AQ555" s="64"/>
      <c r="AR555" s="64"/>
      <c r="AS555" s="64"/>
      <c r="AT555" s="64"/>
      <c r="AU555" s="64"/>
      <c r="AV555" s="64"/>
      <c r="AW555" s="64"/>
      <c r="AX555" s="64"/>
      <c r="AY555" s="64"/>
      <c r="AZ555" s="64"/>
      <c r="BA555" s="64"/>
      <c r="BB555" s="64"/>
      <c r="BC555" s="64"/>
      <c r="BD555" s="64"/>
      <c r="BE555" s="64"/>
      <c r="BF555" s="64"/>
      <c r="BG555" s="64"/>
      <c r="BH555" s="64"/>
      <c r="BI555" s="64"/>
      <c r="BJ555" s="64"/>
      <c r="BK555" s="64"/>
      <c r="BL555" s="64"/>
      <c r="BM555" s="64"/>
      <c r="BN555" s="64"/>
      <c r="BO555" s="64"/>
      <c r="BP555" s="64"/>
      <c r="BQ555" s="64"/>
      <c r="BR555" s="64"/>
      <c r="BS555" s="64"/>
      <c r="BT555" s="64"/>
      <c r="BU555" s="64"/>
      <c r="BV555" s="64"/>
      <c r="BW555" s="64"/>
      <c r="BX555" s="64"/>
      <c r="BY555" s="64"/>
      <c r="BZ555" s="64"/>
      <c r="CA555" s="64"/>
      <c r="CB555" s="64"/>
      <c r="CC555" s="64"/>
      <c r="CD555" s="64"/>
      <c r="CE555" s="64"/>
      <c r="CF555" s="64"/>
      <c r="CG555" s="64"/>
      <c r="CH555" s="64"/>
      <c r="CI555" s="64"/>
      <c r="CJ555" s="64"/>
      <c r="CK555" s="64"/>
      <c r="CL555" s="64"/>
      <c r="CM555" s="64"/>
      <c r="CN555" s="64"/>
      <c r="CO555" s="64"/>
      <c r="CP555" s="64"/>
      <c r="CQ555" s="64"/>
      <c r="CR555" s="64"/>
      <c r="CS555" s="64"/>
      <c r="CT555" s="64"/>
      <c r="CU555" s="64"/>
      <c r="CV555" s="64"/>
      <c r="CW555" s="64"/>
      <c r="CX555" s="64"/>
      <c r="CY555" s="64"/>
      <c r="CZ555" s="64"/>
      <c r="DA555" s="64"/>
      <c r="DB555" s="64"/>
      <c r="DC555" s="64"/>
      <c r="DD555" s="64"/>
      <c r="DE555" s="64"/>
      <c r="DF555" s="64"/>
      <c r="DG555" s="64"/>
      <c r="DH555" s="64"/>
      <c r="DI555" s="64"/>
      <c r="DJ555" s="64"/>
      <c r="DK555" s="64"/>
      <c r="DL555" s="64"/>
      <c r="DM555" s="64"/>
      <c r="DN555" s="64"/>
      <c r="DO555" s="64"/>
      <c r="DP555" s="64"/>
      <c r="DQ555" s="64"/>
      <c r="DR555" s="64"/>
      <c r="DS555" s="64"/>
      <c r="DT555" s="64"/>
      <c r="DU555" s="64"/>
      <c r="DV555" s="64"/>
      <c r="DW555" s="64"/>
      <c r="DX555" s="64"/>
      <c r="DY555" s="64"/>
      <c r="DZ555" s="64"/>
      <c r="EA555" s="64"/>
      <c r="EB555" s="64"/>
      <c r="EC555" s="64"/>
      <c r="ED555" s="64"/>
      <c r="EE555" s="64"/>
      <c r="EF555" s="64"/>
      <c r="EG555" s="64"/>
      <c r="EH555" s="64"/>
      <c r="EI555" s="64"/>
      <c r="EJ555" s="64"/>
      <c r="EK555" s="64"/>
      <c r="EL555" s="64"/>
      <c r="EM555" s="64"/>
      <c r="EN555" s="64"/>
    </row>
    <row r="556" spans="1:144" s="18" customFormat="1" ht="18" customHeight="1" hidden="1">
      <c r="A556" s="19"/>
      <c r="B556" s="20"/>
      <c r="C556" s="20" t="s">
        <v>115</v>
      </c>
      <c r="D556" s="21" t="s">
        <v>152</v>
      </c>
      <c r="E556" s="21"/>
      <c r="F556" s="99"/>
      <c r="G556" s="7">
        <v>6300</v>
      </c>
      <c r="H556" s="7">
        <v>6300</v>
      </c>
      <c r="I556" s="7">
        <v>6300</v>
      </c>
      <c r="J556" s="7">
        <v>6300</v>
      </c>
      <c r="K556" s="7">
        <v>0</v>
      </c>
      <c r="L556" s="7">
        <v>0</v>
      </c>
      <c r="M556" s="61">
        <v>0</v>
      </c>
      <c r="N556" s="61">
        <v>0</v>
      </c>
      <c r="O556" s="61">
        <v>0</v>
      </c>
      <c r="P556" s="61">
        <v>0</v>
      </c>
      <c r="Q556" s="7">
        <v>0</v>
      </c>
      <c r="S556" s="18">
        <v>0</v>
      </c>
      <c r="T556" s="18">
        <v>0</v>
      </c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  <c r="AP556" s="64"/>
      <c r="AQ556" s="64"/>
      <c r="AR556" s="64"/>
      <c r="AS556" s="64"/>
      <c r="AT556" s="64"/>
      <c r="AU556" s="64"/>
      <c r="AV556" s="64"/>
      <c r="AW556" s="64"/>
      <c r="AX556" s="64"/>
      <c r="AY556" s="64"/>
      <c r="AZ556" s="64"/>
      <c r="BA556" s="64"/>
      <c r="BB556" s="64"/>
      <c r="BC556" s="64"/>
      <c r="BD556" s="64"/>
      <c r="BE556" s="64"/>
      <c r="BF556" s="64"/>
      <c r="BG556" s="64"/>
      <c r="BH556" s="64"/>
      <c r="BI556" s="64"/>
      <c r="BJ556" s="64"/>
      <c r="BK556" s="64"/>
      <c r="BL556" s="64"/>
      <c r="BM556" s="64"/>
      <c r="BN556" s="64"/>
      <c r="BO556" s="64"/>
      <c r="BP556" s="64"/>
      <c r="BQ556" s="64"/>
      <c r="BR556" s="64"/>
      <c r="BS556" s="64"/>
      <c r="BT556" s="64"/>
      <c r="BU556" s="64"/>
      <c r="BV556" s="64"/>
      <c r="BW556" s="64"/>
      <c r="BX556" s="64"/>
      <c r="BY556" s="64"/>
      <c r="BZ556" s="64"/>
      <c r="CA556" s="64"/>
      <c r="CB556" s="64"/>
      <c r="CC556" s="64"/>
      <c r="CD556" s="64"/>
      <c r="CE556" s="64"/>
      <c r="CF556" s="64"/>
      <c r="CG556" s="64"/>
      <c r="CH556" s="64"/>
      <c r="CI556" s="64"/>
      <c r="CJ556" s="64"/>
      <c r="CK556" s="64"/>
      <c r="CL556" s="64"/>
      <c r="CM556" s="64"/>
      <c r="CN556" s="64"/>
      <c r="CO556" s="64"/>
      <c r="CP556" s="64"/>
      <c r="CQ556" s="64"/>
      <c r="CR556" s="64"/>
      <c r="CS556" s="64"/>
      <c r="CT556" s="64"/>
      <c r="CU556" s="64"/>
      <c r="CV556" s="64"/>
      <c r="CW556" s="64"/>
      <c r="CX556" s="64"/>
      <c r="CY556" s="64"/>
      <c r="CZ556" s="64"/>
      <c r="DA556" s="64"/>
      <c r="DB556" s="64"/>
      <c r="DC556" s="64"/>
      <c r="DD556" s="64"/>
      <c r="DE556" s="64"/>
      <c r="DF556" s="64"/>
      <c r="DG556" s="64"/>
      <c r="DH556" s="64"/>
      <c r="DI556" s="64"/>
      <c r="DJ556" s="64"/>
      <c r="DK556" s="64"/>
      <c r="DL556" s="64"/>
      <c r="DM556" s="64"/>
      <c r="DN556" s="64"/>
      <c r="DO556" s="64"/>
      <c r="DP556" s="64"/>
      <c r="DQ556" s="64"/>
      <c r="DR556" s="64"/>
      <c r="DS556" s="64"/>
      <c r="DT556" s="64"/>
      <c r="DU556" s="64"/>
      <c r="DV556" s="64"/>
      <c r="DW556" s="64"/>
      <c r="DX556" s="64"/>
      <c r="DY556" s="64"/>
      <c r="DZ556" s="64"/>
      <c r="EA556" s="64"/>
      <c r="EB556" s="64"/>
      <c r="EC556" s="64"/>
      <c r="ED556" s="64"/>
      <c r="EE556" s="64"/>
      <c r="EF556" s="64"/>
      <c r="EG556" s="64"/>
      <c r="EH556" s="64"/>
      <c r="EI556" s="64"/>
      <c r="EJ556" s="64"/>
      <c r="EK556" s="64"/>
      <c r="EL556" s="64"/>
      <c r="EM556" s="64"/>
      <c r="EN556" s="64"/>
    </row>
    <row r="557" spans="1:144" s="18" customFormat="1" ht="18" customHeight="1" hidden="1">
      <c r="A557" s="19"/>
      <c r="B557" s="20"/>
      <c r="C557" s="20" t="s">
        <v>116</v>
      </c>
      <c r="D557" s="21" t="s">
        <v>190</v>
      </c>
      <c r="E557" s="21"/>
      <c r="F557" s="99"/>
      <c r="G557" s="7">
        <v>650</v>
      </c>
      <c r="H557" s="7">
        <v>650</v>
      </c>
      <c r="I557" s="7">
        <v>650</v>
      </c>
      <c r="J557" s="7">
        <v>650</v>
      </c>
      <c r="K557" s="7">
        <v>0</v>
      </c>
      <c r="L557" s="7">
        <v>0</v>
      </c>
      <c r="M557" s="61">
        <v>0</v>
      </c>
      <c r="N557" s="61">
        <v>0</v>
      </c>
      <c r="O557" s="61">
        <v>0</v>
      </c>
      <c r="P557" s="61">
        <v>0</v>
      </c>
      <c r="Q557" s="7">
        <v>0</v>
      </c>
      <c r="R557" s="18">
        <v>0</v>
      </c>
      <c r="S557" s="18">
        <v>0</v>
      </c>
      <c r="T557" s="18">
        <v>0</v>
      </c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  <c r="AO557" s="64"/>
      <c r="AP557" s="64"/>
      <c r="AQ557" s="64"/>
      <c r="AR557" s="64"/>
      <c r="AS557" s="64"/>
      <c r="AT557" s="64"/>
      <c r="AU557" s="64"/>
      <c r="AV557" s="64"/>
      <c r="AW557" s="64"/>
      <c r="AX557" s="64"/>
      <c r="AY557" s="64"/>
      <c r="AZ557" s="64"/>
      <c r="BA557" s="64"/>
      <c r="BB557" s="64"/>
      <c r="BC557" s="64"/>
      <c r="BD557" s="64"/>
      <c r="BE557" s="64"/>
      <c r="BF557" s="64"/>
      <c r="BG557" s="64"/>
      <c r="BH557" s="64"/>
      <c r="BI557" s="64"/>
      <c r="BJ557" s="64"/>
      <c r="BK557" s="64"/>
      <c r="BL557" s="64"/>
      <c r="BM557" s="64"/>
      <c r="BN557" s="64"/>
      <c r="BO557" s="64"/>
      <c r="BP557" s="64"/>
      <c r="BQ557" s="64"/>
      <c r="BR557" s="64"/>
      <c r="BS557" s="64"/>
      <c r="BT557" s="64"/>
      <c r="BU557" s="64"/>
      <c r="BV557" s="64"/>
      <c r="BW557" s="64"/>
      <c r="BX557" s="64"/>
      <c r="BY557" s="64"/>
      <c r="BZ557" s="64"/>
      <c r="CA557" s="64"/>
      <c r="CB557" s="64"/>
      <c r="CC557" s="64"/>
      <c r="CD557" s="64"/>
      <c r="CE557" s="64"/>
      <c r="CF557" s="64"/>
      <c r="CG557" s="64"/>
      <c r="CH557" s="64"/>
      <c r="CI557" s="64"/>
      <c r="CJ557" s="64"/>
      <c r="CK557" s="64"/>
      <c r="CL557" s="64"/>
      <c r="CM557" s="64"/>
      <c r="CN557" s="64"/>
      <c r="CO557" s="64"/>
      <c r="CP557" s="64"/>
      <c r="CQ557" s="64"/>
      <c r="CR557" s="64"/>
      <c r="CS557" s="64"/>
      <c r="CT557" s="64"/>
      <c r="CU557" s="64"/>
      <c r="CV557" s="64"/>
      <c r="CW557" s="64"/>
      <c r="CX557" s="64"/>
      <c r="CY557" s="64"/>
      <c r="CZ557" s="64"/>
      <c r="DA557" s="64"/>
      <c r="DB557" s="64"/>
      <c r="DC557" s="64"/>
      <c r="DD557" s="64"/>
      <c r="DE557" s="64"/>
      <c r="DF557" s="64"/>
      <c r="DG557" s="64"/>
      <c r="DH557" s="64"/>
      <c r="DI557" s="64"/>
      <c r="DJ557" s="64"/>
      <c r="DK557" s="64"/>
      <c r="DL557" s="64"/>
      <c r="DM557" s="64"/>
      <c r="DN557" s="64"/>
      <c r="DO557" s="64"/>
      <c r="DP557" s="64"/>
      <c r="DQ557" s="64"/>
      <c r="DR557" s="64"/>
      <c r="DS557" s="64"/>
      <c r="DT557" s="64"/>
      <c r="DU557" s="64"/>
      <c r="DV557" s="64"/>
      <c r="DW557" s="64"/>
      <c r="DX557" s="64"/>
      <c r="DY557" s="64"/>
      <c r="DZ557" s="64"/>
      <c r="EA557" s="64"/>
      <c r="EB557" s="64"/>
      <c r="EC557" s="64"/>
      <c r="ED557" s="64"/>
      <c r="EE557" s="64"/>
      <c r="EF557" s="64"/>
      <c r="EG557" s="64"/>
      <c r="EH557" s="64"/>
      <c r="EI557" s="64"/>
      <c r="EJ557" s="64"/>
      <c r="EK557" s="64"/>
      <c r="EL557" s="64"/>
      <c r="EM557" s="64"/>
      <c r="EN557" s="64"/>
    </row>
    <row r="558" spans="1:144" s="18" customFormat="1" ht="18" customHeight="1" hidden="1">
      <c r="A558" s="19"/>
      <c r="B558" s="20"/>
      <c r="C558" s="20" t="s">
        <v>135</v>
      </c>
      <c r="D558" s="21" t="s">
        <v>121</v>
      </c>
      <c r="E558" s="21"/>
      <c r="F558" s="99"/>
      <c r="G558" s="7">
        <v>3000</v>
      </c>
      <c r="H558" s="7">
        <v>3000</v>
      </c>
      <c r="I558" s="7">
        <v>3000</v>
      </c>
      <c r="J558" s="7">
        <v>0</v>
      </c>
      <c r="K558" s="7">
        <v>3000</v>
      </c>
      <c r="L558" s="7">
        <v>0</v>
      </c>
      <c r="M558" s="61">
        <v>0</v>
      </c>
      <c r="N558" s="61">
        <v>0</v>
      </c>
      <c r="O558" s="61">
        <v>0</v>
      </c>
      <c r="P558" s="61">
        <v>0</v>
      </c>
      <c r="Q558" s="7">
        <v>0</v>
      </c>
      <c r="R558" s="18">
        <v>0</v>
      </c>
      <c r="S558" s="18">
        <v>0</v>
      </c>
      <c r="T558" s="18">
        <v>0</v>
      </c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  <c r="AR558" s="64"/>
      <c r="AS558" s="64"/>
      <c r="AT558" s="64"/>
      <c r="AU558" s="64"/>
      <c r="AV558" s="64"/>
      <c r="AW558" s="64"/>
      <c r="AX558" s="64"/>
      <c r="AY558" s="64"/>
      <c r="AZ558" s="64"/>
      <c r="BA558" s="64"/>
      <c r="BB558" s="64"/>
      <c r="BC558" s="64"/>
      <c r="BD558" s="64"/>
      <c r="BE558" s="64"/>
      <c r="BF558" s="64"/>
      <c r="BG558" s="64"/>
      <c r="BH558" s="64"/>
      <c r="BI558" s="64"/>
      <c r="BJ558" s="64"/>
      <c r="BK558" s="64"/>
      <c r="BL558" s="64"/>
      <c r="BM558" s="64"/>
      <c r="BN558" s="64"/>
      <c r="BO558" s="64"/>
      <c r="BP558" s="64"/>
      <c r="BQ558" s="64"/>
      <c r="BR558" s="64"/>
      <c r="BS558" s="64"/>
      <c r="BT558" s="64"/>
      <c r="BU558" s="64"/>
      <c r="BV558" s="64"/>
      <c r="BW558" s="64"/>
      <c r="BX558" s="64"/>
      <c r="BY558" s="64"/>
      <c r="BZ558" s="64"/>
      <c r="CA558" s="64"/>
      <c r="CB558" s="64"/>
      <c r="CC558" s="64"/>
      <c r="CD558" s="64"/>
      <c r="CE558" s="64"/>
      <c r="CF558" s="64"/>
      <c r="CG558" s="64"/>
      <c r="CH558" s="64"/>
      <c r="CI558" s="64"/>
      <c r="CJ558" s="64"/>
      <c r="CK558" s="64"/>
      <c r="CL558" s="64"/>
      <c r="CM558" s="64"/>
      <c r="CN558" s="64"/>
      <c r="CO558" s="64"/>
      <c r="CP558" s="64"/>
      <c r="CQ558" s="64"/>
      <c r="CR558" s="64"/>
      <c r="CS558" s="64"/>
      <c r="CT558" s="64"/>
      <c r="CU558" s="64"/>
      <c r="CV558" s="64"/>
      <c r="CW558" s="64"/>
      <c r="CX558" s="64"/>
      <c r="CY558" s="64"/>
      <c r="CZ558" s="64"/>
      <c r="DA558" s="64"/>
      <c r="DB558" s="64"/>
      <c r="DC558" s="64"/>
      <c r="DD558" s="64"/>
      <c r="DE558" s="64"/>
      <c r="DF558" s="64"/>
      <c r="DG558" s="64"/>
      <c r="DH558" s="64"/>
      <c r="DI558" s="64"/>
      <c r="DJ558" s="64"/>
      <c r="DK558" s="64"/>
      <c r="DL558" s="64"/>
      <c r="DM558" s="64"/>
      <c r="DN558" s="64"/>
      <c r="DO558" s="64"/>
      <c r="DP558" s="64"/>
      <c r="DQ558" s="64"/>
      <c r="DR558" s="64"/>
      <c r="DS558" s="64"/>
      <c r="DT558" s="64"/>
      <c r="DU558" s="64"/>
      <c r="DV558" s="64"/>
      <c r="DW558" s="64"/>
      <c r="DX558" s="64"/>
      <c r="DY558" s="64"/>
      <c r="DZ558" s="64"/>
      <c r="EA558" s="64"/>
      <c r="EB558" s="64"/>
      <c r="EC558" s="64"/>
      <c r="ED558" s="64"/>
      <c r="EE558" s="64"/>
      <c r="EF558" s="64"/>
      <c r="EG558" s="64"/>
      <c r="EH558" s="64"/>
      <c r="EI558" s="64"/>
      <c r="EJ558" s="64"/>
      <c r="EK558" s="64"/>
      <c r="EL558" s="64"/>
      <c r="EM558" s="64"/>
      <c r="EN558" s="64"/>
    </row>
    <row r="559" spans="1:144" s="18" customFormat="1" ht="18" customHeight="1" hidden="1">
      <c r="A559" s="19"/>
      <c r="B559" s="20"/>
      <c r="C559" s="20">
        <v>4270</v>
      </c>
      <c r="D559" s="21" t="s">
        <v>122</v>
      </c>
      <c r="E559" s="21"/>
      <c r="F559" s="99"/>
      <c r="G559" s="7">
        <v>500</v>
      </c>
      <c r="H559" s="7">
        <v>500</v>
      </c>
      <c r="I559" s="7">
        <v>500</v>
      </c>
      <c r="J559" s="7">
        <v>0</v>
      </c>
      <c r="K559" s="7">
        <v>500</v>
      </c>
      <c r="L559" s="7">
        <v>0</v>
      </c>
      <c r="M559" s="61">
        <v>0</v>
      </c>
      <c r="N559" s="61">
        <v>0</v>
      </c>
      <c r="O559" s="61">
        <v>0</v>
      </c>
      <c r="P559" s="61">
        <v>0</v>
      </c>
      <c r="Q559" s="7">
        <v>0</v>
      </c>
      <c r="R559" s="18">
        <v>0</v>
      </c>
      <c r="S559" s="18">
        <v>0</v>
      </c>
      <c r="T559" s="18">
        <v>0</v>
      </c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  <c r="AR559" s="64"/>
      <c r="AS559" s="64"/>
      <c r="AT559" s="64"/>
      <c r="AU559" s="64"/>
      <c r="AV559" s="64"/>
      <c r="AW559" s="64"/>
      <c r="AX559" s="64"/>
      <c r="AY559" s="64"/>
      <c r="AZ559" s="64"/>
      <c r="BA559" s="64"/>
      <c r="BB559" s="64"/>
      <c r="BC559" s="64"/>
      <c r="BD559" s="64"/>
      <c r="BE559" s="64"/>
      <c r="BF559" s="64"/>
      <c r="BG559" s="64"/>
      <c r="BH559" s="64"/>
      <c r="BI559" s="64"/>
      <c r="BJ559" s="64"/>
      <c r="BK559" s="64"/>
      <c r="BL559" s="64"/>
      <c r="BM559" s="64"/>
      <c r="BN559" s="64"/>
      <c r="BO559" s="64"/>
      <c r="BP559" s="64"/>
      <c r="BQ559" s="64"/>
      <c r="BR559" s="64"/>
      <c r="BS559" s="64"/>
      <c r="BT559" s="64"/>
      <c r="BU559" s="64"/>
      <c r="BV559" s="64"/>
      <c r="BW559" s="64"/>
      <c r="BX559" s="64"/>
      <c r="BY559" s="64"/>
      <c r="BZ559" s="64"/>
      <c r="CA559" s="64"/>
      <c r="CB559" s="64"/>
      <c r="CC559" s="64"/>
      <c r="CD559" s="64"/>
      <c r="CE559" s="64"/>
      <c r="CF559" s="64"/>
      <c r="CG559" s="64"/>
      <c r="CH559" s="64"/>
      <c r="CI559" s="64"/>
      <c r="CJ559" s="64"/>
      <c r="CK559" s="64"/>
      <c r="CL559" s="64"/>
      <c r="CM559" s="64"/>
      <c r="CN559" s="64"/>
      <c r="CO559" s="64"/>
      <c r="CP559" s="64"/>
      <c r="CQ559" s="64"/>
      <c r="CR559" s="64"/>
      <c r="CS559" s="64"/>
      <c r="CT559" s="64"/>
      <c r="CU559" s="64"/>
      <c r="CV559" s="64"/>
      <c r="CW559" s="64"/>
      <c r="CX559" s="64"/>
      <c r="CY559" s="64"/>
      <c r="CZ559" s="64"/>
      <c r="DA559" s="64"/>
      <c r="DB559" s="64"/>
      <c r="DC559" s="64"/>
      <c r="DD559" s="64"/>
      <c r="DE559" s="64"/>
      <c r="DF559" s="64"/>
      <c r="DG559" s="64"/>
      <c r="DH559" s="64"/>
      <c r="DI559" s="64"/>
      <c r="DJ559" s="64"/>
      <c r="DK559" s="64"/>
      <c r="DL559" s="64"/>
      <c r="DM559" s="64"/>
      <c r="DN559" s="64"/>
      <c r="DO559" s="64"/>
      <c r="DP559" s="64"/>
      <c r="DQ559" s="64"/>
      <c r="DR559" s="64"/>
      <c r="DS559" s="64"/>
      <c r="DT559" s="64"/>
      <c r="DU559" s="64"/>
      <c r="DV559" s="64"/>
      <c r="DW559" s="64"/>
      <c r="DX559" s="64"/>
      <c r="DY559" s="64"/>
      <c r="DZ559" s="64"/>
      <c r="EA559" s="64"/>
      <c r="EB559" s="64"/>
      <c r="EC559" s="64"/>
      <c r="ED559" s="64"/>
      <c r="EE559" s="64"/>
      <c r="EF559" s="64"/>
      <c r="EG559" s="64"/>
      <c r="EH559" s="64"/>
      <c r="EI559" s="64"/>
      <c r="EJ559" s="64"/>
      <c r="EK559" s="64"/>
      <c r="EL559" s="64"/>
      <c r="EM559" s="64"/>
      <c r="EN559" s="64"/>
    </row>
    <row r="560" spans="1:144" s="18" customFormat="1" ht="18" customHeight="1" hidden="1">
      <c r="A560" s="19"/>
      <c r="B560" s="20"/>
      <c r="C560" s="20" t="s">
        <v>136</v>
      </c>
      <c r="D560" s="21" t="s">
        <v>153</v>
      </c>
      <c r="E560" s="21"/>
      <c r="F560" s="99"/>
      <c r="G560" s="7">
        <v>1800</v>
      </c>
      <c r="H560" s="7">
        <v>1800</v>
      </c>
      <c r="I560" s="7">
        <v>1800</v>
      </c>
      <c r="J560" s="7">
        <v>0</v>
      </c>
      <c r="K560" s="7">
        <v>1800</v>
      </c>
      <c r="L560" s="7">
        <v>0</v>
      </c>
      <c r="M560" s="61">
        <v>0</v>
      </c>
      <c r="N560" s="61">
        <v>0</v>
      </c>
      <c r="O560" s="61">
        <v>0</v>
      </c>
      <c r="P560" s="61">
        <v>0</v>
      </c>
      <c r="Q560" s="7">
        <v>0</v>
      </c>
      <c r="R560" s="18">
        <v>0</v>
      </c>
      <c r="S560" s="18">
        <v>0</v>
      </c>
      <c r="T560" s="18">
        <v>0</v>
      </c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  <c r="AQ560" s="64"/>
      <c r="AR560" s="64"/>
      <c r="AS560" s="64"/>
      <c r="AT560" s="64"/>
      <c r="AU560" s="64"/>
      <c r="AV560" s="64"/>
      <c r="AW560" s="64"/>
      <c r="AX560" s="64"/>
      <c r="AY560" s="64"/>
      <c r="AZ560" s="64"/>
      <c r="BA560" s="64"/>
      <c r="BB560" s="64"/>
      <c r="BC560" s="64"/>
      <c r="BD560" s="64"/>
      <c r="BE560" s="64"/>
      <c r="BF560" s="64"/>
      <c r="BG560" s="64"/>
      <c r="BH560" s="64"/>
      <c r="BI560" s="64"/>
      <c r="BJ560" s="64"/>
      <c r="BK560" s="64"/>
      <c r="BL560" s="64"/>
      <c r="BM560" s="64"/>
      <c r="BN560" s="64"/>
      <c r="BO560" s="64"/>
      <c r="BP560" s="64"/>
      <c r="BQ560" s="64"/>
      <c r="BR560" s="64"/>
      <c r="BS560" s="64"/>
      <c r="BT560" s="64"/>
      <c r="BU560" s="64"/>
      <c r="BV560" s="64"/>
      <c r="BW560" s="64"/>
      <c r="BX560" s="64"/>
      <c r="BY560" s="64"/>
      <c r="BZ560" s="64"/>
      <c r="CA560" s="64"/>
      <c r="CB560" s="64"/>
      <c r="CC560" s="64"/>
      <c r="CD560" s="64"/>
      <c r="CE560" s="64"/>
      <c r="CF560" s="64"/>
      <c r="CG560" s="64"/>
      <c r="CH560" s="64"/>
      <c r="CI560" s="64"/>
      <c r="CJ560" s="64"/>
      <c r="CK560" s="64"/>
      <c r="CL560" s="64"/>
      <c r="CM560" s="64"/>
      <c r="CN560" s="64"/>
      <c r="CO560" s="64"/>
      <c r="CP560" s="64"/>
      <c r="CQ560" s="64"/>
      <c r="CR560" s="64"/>
      <c r="CS560" s="64"/>
      <c r="CT560" s="64"/>
      <c r="CU560" s="64"/>
      <c r="CV560" s="64"/>
      <c r="CW560" s="64"/>
      <c r="CX560" s="64"/>
      <c r="CY560" s="64"/>
      <c r="CZ560" s="64"/>
      <c r="DA560" s="64"/>
      <c r="DB560" s="64"/>
      <c r="DC560" s="64"/>
      <c r="DD560" s="64"/>
      <c r="DE560" s="64"/>
      <c r="DF560" s="64"/>
      <c r="DG560" s="64"/>
      <c r="DH560" s="64"/>
      <c r="DI560" s="64"/>
      <c r="DJ560" s="64"/>
      <c r="DK560" s="64"/>
      <c r="DL560" s="64"/>
      <c r="DM560" s="64"/>
      <c r="DN560" s="64"/>
      <c r="DO560" s="64"/>
      <c r="DP560" s="64"/>
      <c r="DQ560" s="64"/>
      <c r="DR560" s="64"/>
      <c r="DS560" s="64"/>
      <c r="DT560" s="64"/>
      <c r="DU560" s="64"/>
      <c r="DV560" s="64"/>
      <c r="DW560" s="64"/>
      <c r="DX560" s="64"/>
      <c r="DY560" s="64"/>
      <c r="DZ560" s="64"/>
      <c r="EA560" s="64"/>
      <c r="EB560" s="64"/>
      <c r="EC560" s="64"/>
      <c r="ED560" s="64"/>
      <c r="EE560" s="64"/>
      <c r="EF560" s="64"/>
      <c r="EG560" s="64"/>
      <c r="EH560" s="64"/>
      <c r="EI560" s="64"/>
      <c r="EJ560" s="64"/>
      <c r="EK560" s="64"/>
      <c r="EL560" s="64"/>
      <c r="EM560" s="64"/>
      <c r="EN560" s="64"/>
    </row>
    <row r="561" spans="1:144" s="18" customFormat="1" ht="18" customHeight="1" hidden="1">
      <c r="A561" s="19"/>
      <c r="B561" s="20"/>
      <c r="C561" s="20" t="s">
        <v>132</v>
      </c>
      <c r="D561" s="21" t="s">
        <v>123</v>
      </c>
      <c r="E561" s="21"/>
      <c r="F561" s="99"/>
      <c r="G561" s="7">
        <v>5000</v>
      </c>
      <c r="H561" s="7">
        <v>5000</v>
      </c>
      <c r="I561" s="7">
        <v>5000</v>
      </c>
      <c r="J561" s="7">
        <v>0</v>
      </c>
      <c r="K561" s="7">
        <v>5000</v>
      </c>
      <c r="L561" s="7">
        <v>0</v>
      </c>
      <c r="M561" s="61">
        <v>0</v>
      </c>
      <c r="N561" s="61">
        <v>0</v>
      </c>
      <c r="O561" s="61">
        <v>0</v>
      </c>
      <c r="P561" s="61">
        <v>0</v>
      </c>
      <c r="Q561" s="7">
        <v>0</v>
      </c>
      <c r="S561" s="18">
        <v>0</v>
      </c>
      <c r="T561" s="18">
        <v>0</v>
      </c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  <c r="AV561" s="64"/>
      <c r="AW561" s="64"/>
      <c r="AX561" s="64"/>
      <c r="AY561" s="64"/>
      <c r="AZ561" s="64"/>
      <c r="BA561" s="64"/>
      <c r="BB561" s="64"/>
      <c r="BC561" s="64"/>
      <c r="BD561" s="64"/>
      <c r="BE561" s="64"/>
      <c r="BF561" s="64"/>
      <c r="BG561" s="64"/>
      <c r="BH561" s="64"/>
      <c r="BI561" s="64"/>
      <c r="BJ561" s="64"/>
      <c r="BK561" s="64"/>
      <c r="BL561" s="64"/>
      <c r="BM561" s="64"/>
      <c r="BN561" s="64"/>
      <c r="BO561" s="64"/>
      <c r="BP561" s="64"/>
      <c r="BQ561" s="64"/>
      <c r="BR561" s="64"/>
      <c r="BS561" s="64"/>
      <c r="BT561" s="64"/>
      <c r="BU561" s="64"/>
      <c r="BV561" s="64"/>
      <c r="BW561" s="64"/>
      <c r="BX561" s="64"/>
      <c r="BY561" s="64"/>
      <c r="BZ561" s="64"/>
      <c r="CA561" s="64"/>
      <c r="CB561" s="64"/>
      <c r="CC561" s="64"/>
      <c r="CD561" s="64"/>
      <c r="CE561" s="64"/>
      <c r="CF561" s="64"/>
      <c r="CG561" s="64"/>
      <c r="CH561" s="64"/>
      <c r="CI561" s="64"/>
      <c r="CJ561" s="64"/>
      <c r="CK561" s="64"/>
      <c r="CL561" s="64"/>
      <c r="CM561" s="64"/>
      <c r="CN561" s="64"/>
      <c r="CO561" s="64"/>
      <c r="CP561" s="64"/>
      <c r="CQ561" s="64"/>
      <c r="CR561" s="64"/>
      <c r="CS561" s="64"/>
      <c r="CT561" s="64"/>
      <c r="CU561" s="64"/>
      <c r="CV561" s="64"/>
      <c r="CW561" s="64"/>
      <c r="CX561" s="64"/>
      <c r="CY561" s="64"/>
      <c r="CZ561" s="64"/>
      <c r="DA561" s="64"/>
      <c r="DB561" s="64"/>
      <c r="DC561" s="64"/>
      <c r="DD561" s="64"/>
      <c r="DE561" s="64"/>
      <c r="DF561" s="64"/>
      <c r="DG561" s="64"/>
      <c r="DH561" s="64"/>
      <c r="DI561" s="64"/>
      <c r="DJ561" s="64"/>
      <c r="DK561" s="64"/>
      <c r="DL561" s="64"/>
      <c r="DM561" s="64"/>
      <c r="DN561" s="64"/>
      <c r="DO561" s="64"/>
      <c r="DP561" s="64"/>
      <c r="DQ561" s="64"/>
      <c r="DR561" s="64"/>
      <c r="DS561" s="64"/>
      <c r="DT561" s="64"/>
      <c r="DU561" s="64"/>
      <c r="DV561" s="64"/>
      <c r="DW561" s="64"/>
      <c r="DX561" s="64"/>
      <c r="DY561" s="64"/>
      <c r="DZ561" s="64"/>
      <c r="EA561" s="64"/>
      <c r="EB561" s="64"/>
      <c r="EC561" s="64"/>
      <c r="ED561" s="64"/>
      <c r="EE561" s="64"/>
      <c r="EF561" s="64"/>
      <c r="EG561" s="64"/>
      <c r="EH561" s="64"/>
      <c r="EI561" s="64"/>
      <c r="EJ561" s="64"/>
      <c r="EK561" s="64"/>
      <c r="EL561" s="64"/>
      <c r="EM561" s="64"/>
      <c r="EN561" s="64"/>
    </row>
    <row r="562" spans="1:144" s="18" customFormat="1" ht="39" customHeight="1" hidden="1">
      <c r="A562" s="19"/>
      <c r="B562" s="20"/>
      <c r="C562" s="20">
        <v>4360</v>
      </c>
      <c r="D562" s="21" t="s">
        <v>362</v>
      </c>
      <c r="E562" s="21"/>
      <c r="F562" s="99"/>
      <c r="G562" s="7">
        <v>500</v>
      </c>
      <c r="H562" s="7">
        <v>500</v>
      </c>
      <c r="I562" s="7">
        <v>500</v>
      </c>
      <c r="J562" s="7">
        <v>0</v>
      </c>
      <c r="K562" s="7">
        <v>500</v>
      </c>
      <c r="L562" s="7">
        <v>0</v>
      </c>
      <c r="M562" s="61">
        <v>0</v>
      </c>
      <c r="N562" s="61">
        <v>0</v>
      </c>
      <c r="O562" s="61">
        <v>0</v>
      </c>
      <c r="P562" s="61">
        <v>0</v>
      </c>
      <c r="Q562" s="7">
        <v>0</v>
      </c>
      <c r="S562" s="18">
        <v>0</v>
      </c>
      <c r="T562" s="18">
        <v>0</v>
      </c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  <c r="AW562" s="64"/>
      <c r="AX562" s="64"/>
      <c r="AY562" s="64"/>
      <c r="AZ562" s="64"/>
      <c r="BA562" s="64"/>
      <c r="BB562" s="64"/>
      <c r="BC562" s="64"/>
      <c r="BD562" s="64"/>
      <c r="BE562" s="64"/>
      <c r="BF562" s="64"/>
      <c r="BG562" s="64"/>
      <c r="BH562" s="64"/>
      <c r="BI562" s="64"/>
      <c r="BJ562" s="64"/>
      <c r="BK562" s="64"/>
      <c r="BL562" s="64"/>
      <c r="BM562" s="64"/>
      <c r="BN562" s="64"/>
      <c r="BO562" s="64"/>
      <c r="BP562" s="64"/>
      <c r="BQ562" s="64"/>
      <c r="BR562" s="64"/>
      <c r="BS562" s="64"/>
      <c r="BT562" s="64"/>
      <c r="BU562" s="64"/>
      <c r="BV562" s="64"/>
      <c r="BW562" s="64"/>
      <c r="BX562" s="64"/>
      <c r="BY562" s="64"/>
      <c r="BZ562" s="64"/>
      <c r="CA562" s="64"/>
      <c r="CB562" s="64"/>
      <c r="CC562" s="64"/>
      <c r="CD562" s="64"/>
      <c r="CE562" s="64"/>
      <c r="CF562" s="64"/>
      <c r="CG562" s="64"/>
      <c r="CH562" s="64"/>
      <c r="CI562" s="64"/>
      <c r="CJ562" s="64"/>
      <c r="CK562" s="64"/>
      <c r="CL562" s="64"/>
      <c r="CM562" s="64"/>
      <c r="CN562" s="64"/>
      <c r="CO562" s="64"/>
      <c r="CP562" s="64"/>
      <c r="CQ562" s="64"/>
      <c r="CR562" s="64"/>
      <c r="CS562" s="64"/>
      <c r="CT562" s="64"/>
      <c r="CU562" s="64"/>
      <c r="CV562" s="64"/>
      <c r="CW562" s="64"/>
      <c r="CX562" s="64"/>
      <c r="CY562" s="64"/>
      <c r="CZ562" s="64"/>
      <c r="DA562" s="64"/>
      <c r="DB562" s="64"/>
      <c r="DC562" s="64"/>
      <c r="DD562" s="64"/>
      <c r="DE562" s="64"/>
      <c r="DF562" s="64"/>
      <c r="DG562" s="64"/>
      <c r="DH562" s="64"/>
      <c r="DI562" s="64"/>
      <c r="DJ562" s="64"/>
      <c r="DK562" s="64"/>
      <c r="DL562" s="64"/>
      <c r="DM562" s="64"/>
      <c r="DN562" s="64"/>
      <c r="DO562" s="64"/>
      <c r="DP562" s="64"/>
      <c r="DQ562" s="64"/>
      <c r="DR562" s="64"/>
      <c r="DS562" s="64"/>
      <c r="DT562" s="64"/>
      <c r="DU562" s="64"/>
      <c r="DV562" s="64"/>
      <c r="DW562" s="64"/>
      <c r="DX562" s="64"/>
      <c r="DY562" s="64"/>
      <c r="DZ562" s="64"/>
      <c r="EA562" s="64"/>
      <c r="EB562" s="64"/>
      <c r="EC562" s="64"/>
      <c r="ED562" s="64"/>
      <c r="EE562" s="64"/>
      <c r="EF562" s="64"/>
      <c r="EG562" s="64"/>
      <c r="EH562" s="64"/>
      <c r="EI562" s="64"/>
      <c r="EJ562" s="64"/>
      <c r="EK562" s="64"/>
      <c r="EL562" s="64"/>
      <c r="EM562" s="64"/>
      <c r="EN562" s="64"/>
    </row>
    <row r="563" spans="1:144" s="18" customFormat="1" ht="18" customHeight="1" hidden="1">
      <c r="A563" s="19"/>
      <c r="B563" s="20"/>
      <c r="C563" s="20" t="s">
        <v>187</v>
      </c>
      <c r="D563" s="21" t="s">
        <v>195</v>
      </c>
      <c r="E563" s="21"/>
      <c r="F563" s="99"/>
      <c r="G563" s="7">
        <v>17360</v>
      </c>
      <c r="H563" s="7">
        <v>17360</v>
      </c>
      <c r="I563" s="7">
        <v>17360</v>
      </c>
      <c r="J563" s="7">
        <v>0</v>
      </c>
      <c r="K563" s="7">
        <v>17360</v>
      </c>
      <c r="L563" s="7">
        <v>0</v>
      </c>
      <c r="M563" s="61">
        <v>0</v>
      </c>
      <c r="N563" s="61">
        <v>0</v>
      </c>
      <c r="O563" s="61">
        <v>0</v>
      </c>
      <c r="P563" s="61">
        <v>0</v>
      </c>
      <c r="Q563" s="7">
        <v>0</v>
      </c>
      <c r="R563" s="18">
        <v>0</v>
      </c>
      <c r="S563" s="18">
        <v>0</v>
      </c>
      <c r="T563" s="18">
        <v>0</v>
      </c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  <c r="AO563" s="64"/>
      <c r="AP563" s="64"/>
      <c r="AQ563" s="64"/>
      <c r="AR563" s="64"/>
      <c r="AS563" s="64"/>
      <c r="AT563" s="64"/>
      <c r="AU563" s="64"/>
      <c r="AV563" s="64"/>
      <c r="AW563" s="64"/>
      <c r="AX563" s="64"/>
      <c r="AY563" s="64"/>
      <c r="AZ563" s="64"/>
      <c r="BA563" s="64"/>
      <c r="BB563" s="64"/>
      <c r="BC563" s="64"/>
      <c r="BD563" s="64"/>
      <c r="BE563" s="64"/>
      <c r="BF563" s="64"/>
      <c r="BG563" s="64"/>
      <c r="BH563" s="64"/>
      <c r="BI563" s="64"/>
      <c r="BJ563" s="64"/>
      <c r="BK563" s="64"/>
      <c r="BL563" s="64"/>
      <c r="BM563" s="64"/>
      <c r="BN563" s="64"/>
      <c r="BO563" s="64"/>
      <c r="BP563" s="64"/>
      <c r="BQ563" s="64"/>
      <c r="BR563" s="64"/>
      <c r="BS563" s="64"/>
      <c r="BT563" s="64"/>
      <c r="BU563" s="64"/>
      <c r="BV563" s="64"/>
      <c r="BW563" s="64"/>
      <c r="BX563" s="64"/>
      <c r="BY563" s="64"/>
      <c r="BZ563" s="64"/>
      <c r="CA563" s="64"/>
      <c r="CB563" s="64"/>
      <c r="CC563" s="64"/>
      <c r="CD563" s="64"/>
      <c r="CE563" s="64"/>
      <c r="CF563" s="64"/>
      <c r="CG563" s="64"/>
      <c r="CH563" s="64"/>
      <c r="CI563" s="64"/>
      <c r="CJ563" s="64"/>
      <c r="CK563" s="64"/>
      <c r="CL563" s="64"/>
      <c r="CM563" s="64"/>
      <c r="CN563" s="64"/>
      <c r="CO563" s="64"/>
      <c r="CP563" s="64"/>
      <c r="CQ563" s="64"/>
      <c r="CR563" s="64"/>
      <c r="CS563" s="64"/>
      <c r="CT563" s="64"/>
      <c r="CU563" s="64"/>
      <c r="CV563" s="64"/>
      <c r="CW563" s="64"/>
      <c r="CX563" s="64"/>
      <c r="CY563" s="64"/>
      <c r="CZ563" s="64"/>
      <c r="DA563" s="64"/>
      <c r="DB563" s="64"/>
      <c r="DC563" s="64"/>
      <c r="DD563" s="64"/>
      <c r="DE563" s="64"/>
      <c r="DF563" s="64"/>
      <c r="DG563" s="64"/>
      <c r="DH563" s="64"/>
      <c r="DI563" s="64"/>
      <c r="DJ563" s="64"/>
      <c r="DK563" s="64"/>
      <c r="DL563" s="64"/>
      <c r="DM563" s="64"/>
      <c r="DN563" s="64"/>
      <c r="DO563" s="64"/>
      <c r="DP563" s="64"/>
      <c r="DQ563" s="64"/>
      <c r="DR563" s="64"/>
      <c r="DS563" s="64"/>
      <c r="DT563" s="64"/>
      <c r="DU563" s="64"/>
      <c r="DV563" s="64"/>
      <c r="DW563" s="64"/>
      <c r="DX563" s="64"/>
      <c r="DY563" s="64"/>
      <c r="DZ563" s="64"/>
      <c r="EA563" s="64"/>
      <c r="EB563" s="64"/>
      <c r="EC563" s="64"/>
      <c r="ED563" s="64"/>
      <c r="EE563" s="64"/>
      <c r="EF563" s="64"/>
      <c r="EG563" s="64"/>
      <c r="EH563" s="64"/>
      <c r="EI563" s="64"/>
      <c r="EJ563" s="64"/>
      <c r="EK563" s="64"/>
      <c r="EL563" s="64"/>
      <c r="EM563" s="64"/>
      <c r="EN563" s="64"/>
    </row>
    <row r="564" spans="1:144" s="40" customFormat="1" ht="25.5" customHeight="1" hidden="1">
      <c r="A564" s="19"/>
      <c r="B564" s="58"/>
      <c r="C564" s="58">
        <v>6050</v>
      </c>
      <c r="D564" s="59" t="s">
        <v>131</v>
      </c>
      <c r="E564" s="59"/>
      <c r="F564" s="101"/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61">
        <v>0</v>
      </c>
      <c r="N564" s="61">
        <v>0</v>
      </c>
      <c r="O564" s="61">
        <v>0</v>
      </c>
      <c r="P564" s="61">
        <v>0</v>
      </c>
      <c r="Q564" s="7">
        <v>0</v>
      </c>
      <c r="R564" s="18">
        <v>0</v>
      </c>
      <c r="S564" s="18">
        <v>0</v>
      </c>
      <c r="T564" s="18">
        <v>0</v>
      </c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  <c r="AO564" s="64"/>
      <c r="AP564" s="64"/>
      <c r="AQ564" s="64"/>
      <c r="AR564" s="64"/>
      <c r="AS564" s="64"/>
      <c r="AT564" s="64"/>
      <c r="AU564" s="64"/>
      <c r="AV564" s="64"/>
      <c r="AW564" s="64"/>
      <c r="AX564" s="64"/>
      <c r="AY564" s="64"/>
      <c r="AZ564" s="64"/>
      <c r="BA564" s="64"/>
      <c r="BB564" s="64"/>
      <c r="BC564" s="64"/>
      <c r="BD564" s="64"/>
      <c r="BE564" s="64"/>
      <c r="BF564" s="64"/>
      <c r="BG564" s="64"/>
      <c r="BH564" s="64"/>
      <c r="BI564" s="64"/>
      <c r="BJ564" s="64"/>
      <c r="BK564" s="64"/>
      <c r="BL564" s="64"/>
      <c r="BM564" s="64"/>
      <c r="BN564" s="64"/>
      <c r="BO564" s="64"/>
      <c r="BP564" s="64"/>
      <c r="BQ564" s="64"/>
      <c r="BR564" s="64"/>
      <c r="BS564" s="64"/>
      <c r="BT564" s="64"/>
      <c r="BU564" s="64"/>
      <c r="BV564" s="64"/>
      <c r="BW564" s="64"/>
      <c r="BX564" s="64"/>
      <c r="BY564" s="64"/>
      <c r="BZ564" s="64"/>
      <c r="CA564" s="64"/>
      <c r="CB564" s="64"/>
      <c r="CC564" s="64"/>
      <c r="CD564" s="64"/>
      <c r="CE564" s="64"/>
      <c r="CF564" s="64"/>
      <c r="CG564" s="64"/>
      <c r="CH564" s="64"/>
      <c r="CI564" s="64"/>
      <c r="CJ564" s="64"/>
      <c r="CK564" s="64"/>
      <c r="CL564" s="64"/>
      <c r="CM564" s="64"/>
      <c r="CN564" s="64"/>
      <c r="CO564" s="64"/>
      <c r="CP564" s="64"/>
      <c r="CQ564" s="64"/>
      <c r="CR564" s="64"/>
      <c r="CS564" s="64"/>
      <c r="CT564" s="64"/>
      <c r="CU564" s="64"/>
      <c r="CV564" s="64"/>
      <c r="CW564" s="64"/>
      <c r="CX564" s="64"/>
      <c r="CY564" s="64"/>
      <c r="CZ564" s="64"/>
      <c r="DA564" s="64"/>
      <c r="DB564" s="64"/>
      <c r="DC564" s="64"/>
      <c r="DD564" s="64"/>
      <c r="DE564" s="64"/>
      <c r="DF564" s="64"/>
      <c r="DG564" s="64"/>
      <c r="DH564" s="64"/>
      <c r="DI564" s="64"/>
      <c r="DJ564" s="64"/>
      <c r="DK564" s="64"/>
      <c r="DL564" s="64"/>
      <c r="DM564" s="64"/>
      <c r="DN564" s="64"/>
      <c r="DO564" s="64"/>
      <c r="DP564" s="64"/>
      <c r="DQ564" s="64"/>
      <c r="DR564" s="64"/>
      <c r="DS564" s="64"/>
      <c r="DT564" s="64"/>
      <c r="DU564" s="64"/>
      <c r="DV564" s="64"/>
      <c r="DW564" s="64"/>
      <c r="DX564" s="64"/>
      <c r="DY564" s="64"/>
      <c r="DZ564" s="64"/>
      <c r="EA564" s="64"/>
      <c r="EB564" s="64"/>
      <c r="EC564" s="64"/>
      <c r="ED564" s="64"/>
      <c r="EE564" s="64"/>
      <c r="EF564" s="64"/>
      <c r="EG564" s="64"/>
      <c r="EH564" s="64"/>
      <c r="EI564" s="64"/>
      <c r="EJ564" s="64"/>
      <c r="EK564" s="64"/>
      <c r="EL564" s="64"/>
      <c r="EM564" s="64"/>
      <c r="EN564" s="64"/>
    </row>
    <row r="565" spans="1:144" s="40" customFormat="1" ht="11.25" customHeight="1" hidden="1">
      <c r="A565" s="15"/>
      <c r="B565" s="16"/>
      <c r="C565" s="16"/>
      <c r="D565" s="17"/>
      <c r="E565" s="17"/>
      <c r="F565" s="60"/>
      <c r="G565" s="93"/>
      <c r="H565" s="34"/>
      <c r="I565" s="34"/>
      <c r="J565" s="34"/>
      <c r="K565" s="34"/>
      <c r="L565" s="34"/>
      <c r="M565" s="61"/>
      <c r="N565" s="61"/>
      <c r="O565" s="61"/>
      <c r="P565" s="61"/>
      <c r="Q565" s="7"/>
      <c r="R565" s="18"/>
      <c r="S565" s="18"/>
      <c r="T565" s="18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4"/>
      <c r="AT565" s="64"/>
      <c r="AU565" s="64"/>
      <c r="AV565" s="64"/>
      <c r="AW565" s="64"/>
      <c r="AX565" s="64"/>
      <c r="AY565" s="64"/>
      <c r="AZ565" s="64"/>
      <c r="BA565" s="64"/>
      <c r="BB565" s="64"/>
      <c r="BC565" s="64"/>
      <c r="BD565" s="64"/>
      <c r="BE565" s="64"/>
      <c r="BF565" s="64"/>
      <c r="BG565" s="64"/>
      <c r="BH565" s="64"/>
      <c r="BI565" s="64"/>
      <c r="BJ565" s="64"/>
      <c r="BK565" s="64"/>
      <c r="BL565" s="64"/>
      <c r="BM565" s="64"/>
      <c r="BN565" s="64"/>
      <c r="BO565" s="64"/>
      <c r="BP565" s="64"/>
      <c r="BQ565" s="64"/>
      <c r="BR565" s="64"/>
      <c r="BS565" s="64"/>
      <c r="BT565" s="64"/>
      <c r="BU565" s="64"/>
      <c r="BV565" s="64"/>
      <c r="BW565" s="64"/>
      <c r="BX565" s="64"/>
      <c r="BY565" s="64"/>
      <c r="BZ565" s="64"/>
      <c r="CA565" s="64"/>
      <c r="CB565" s="64"/>
      <c r="CC565" s="64"/>
      <c r="CD565" s="64"/>
      <c r="CE565" s="64"/>
      <c r="CF565" s="64"/>
      <c r="CG565" s="64"/>
      <c r="CH565" s="64"/>
      <c r="CI565" s="64"/>
      <c r="CJ565" s="64"/>
      <c r="CK565" s="64"/>
      <c r="CL565" s="64"/>
      <c r="CM565" s="64"/>
      <c r="CN565" s="64"/>
      <c r="CO565" s="64"/>
      <c r="CP565" s="64"/>
      <c r="CQ565" s="64"/>
      <c r="CR565" s="64"/>
      <c r="CS565" s="64"/>
      <c r="CT565" s="64"/>
      <c r="CU565" s="64"/>
      <c r="CV565" s="64"/>
      <c r="CW565" s="64"/>
      <c r="CX565" s="64"/>
      <c r="CY565" s="64"/>
      <c r="CZ565" s="64"/>
      <c r="DA565" s="64"/>
      <c r="DB565" s="64"/>
      <c r="DC565" s="64"/>
      <c r="DD565" s="64"/>
      <c r="DE565" s="64"/>
      <c r="DF565" s="64"/>
      <c r="DG565" s="64"/>
      <c r="DH565" s="64"/>
      <c r="DI565" s="64"/>
      <c r="DJ565" s="64"/>
      <c r="DK565" s="64"/>
      <c r="DL565" s="64"/>
      <c r="DM565" s="64"/>
      <c r="DN565" s="64"/>
      <c r="DO565" s="64"/>
      <c r="DP565" s="64"/>
      <c r="DQ565" s="64"/>
      <c r="DR565" s="64"/>
      <c r="DS565" s="64"/>
      <c r="DT565" s="64"/>
      <c r="DU565" s="64"/>
      <c r="DV565" s="64"/>
      <c r="DW565" s="64"/>
      <c r="DX565" s="64"/>
      <c r="DY565" s="64"/>
      <c r="DZ565" s="64"/>
      <c r="EA565" s="64"/>
      <c r="EB565" s="64"/>
      <c r="EC565" s="64"/>
      <c r="ED565" s="64"/>
      <c r="EE565" s="64"/>
      <c r="EF565" s="64"/>
      <c r="EG565" s="64"/>
      <c r="EH565" s="64"/>
      <c r="EI565" s="64"/>
      <c r="EJ565" s="64"/>
      <c r="EK565" s="64"/>
      <c r="EL565" s="64"/>
      <c r="EM565" s="64"/>
      <c r="EN565" s="64"/>
    </row>
    <row r="566" spans="1:144" s="18" customFormat="1" ht="27" customHeight="1" hidden="1">
      <c r="A566" s="15">
        <v>921</v>
      </c>
      <c r="B566" s="16"/>
      <c r="C566" s="16"/>
      <c r="D566" s="17" t="s">
        <v>36</v>
      </c>
      <c r="E566" s="17">
        <f>E567+E573+E575</f>
        <v>0</v>
      </c>
      <c r="F566" s="100">
        <f aca="true" t="shared" si="71" ref="F566:T566">F567+F573+F575</f>
        <v>0</v>
      </c>
      <c r="G566" s="17">
        <f t="shared" si="71"/>
        <v>575950</v>
      </c>
      <c r="H566" s="17">
        <f t="shared" si="71"/>
        <v>575950</v>
      </c>
      <c r="I566" s="17">
        <f t="shared" si="71"/>
        <v>31000</v>
      </c>
      <c r="J566" s="17">
        <f t="shared" si="71"/>
        <v>7000</v>
      </c>
      <c r="K566" s="17">
        <f t="shared" si="71"/>
        <v>24000</v>
      </c>
      <c r="L566" s="17">
        <f t="shared" si="71"/>
        <v>544950</v>
      </c>
      <c r="M566" s="17">
        <f t="shared" si="71"/>
        <v>0</v>
      </c>
      <c r="N566" s="17">
        <f t="shared" si="71"/>
        <v>0</v>
      </c>
      <c r="O566" s="17">
        <f t="shared" si="71"/>
        <v>0</v>
      </c>
      <c r="P566" s="17">
        <f t="shared" si="71"/>
        <v>0</v>
      </c>
      <c r="Q566" s="17">
        <f t="shared" si="71"/>
        <v>0</v>
      </c>
      <c r="R566" s="17">
        <f t="shared" si="71"/>
        <v>0</v>
      </c>
      <c r="S566" s="17">
        <f t="shared" si="71"/>
        <v>0</v>
      </c>
      <c r="T566" s="17">
        <f t="shared" si="71"/>
        <v>0</v>
      </c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  <c r="AO566" s="64"/>
      <c r="AP566" s="64"/>
      <c r="AQ566" s="64"/>
      <c r="AR566" s="64"/>
      <c r="AS566" s="64"/>
      <c r="AT566" s="64"/>
      <c r="AU566" s="64"/>
      <c r="AV566" s="64"/>
      <c r="AW566" s="64"/>
      <c r="AX566" s="64"/>
      <c r="AY566" s="64"/>
      <c r="AZ566" s="64"/>
      <c r="BA566" s="64"/>
      <c r="BB566" s="64"/>
      <c r="BC566" s="64"/>
      <c r="BD566" s="64"/>
      <c r="BE566" s="64"/>
      <c r="BF566" s="64"/>
      <c r="BG566" s="64"/>
      <c r="BH566" s="64"/>
      <c r="BI566" s="64"/>
      <c r="BJ566" s="64"/>
      <c r="BK566" s="64"/>
      <c r="BL566" s="64"/>
      <c r="BM566" s="64"/>
      <c r="BN566" s="64"/>
      <c r="BO566" s="64"/>
      <c r="BP566" s="64"/>
      <c r="BQ566" s="64"/>
      <c r="BR566" s="64"/>
      <c r="BS566" s="64"/>
      <c r="BT566" s="64"/>
      <c r="BU566" s="64"/>
      <c r="BV566" s="64"/>
      <c r="BW566" s="64"/>
      <c r="BX566" s="64"/>
      <c r="BY566" s="64"/>
      <c r="BZ566" s="64"/>
      <c r="CA566" s="64"/>
      <c r="CB566" s="64"/>
      <c r="CC566" s="64"/>
      <c r="CD566" s="64"/>
      <c r="CE566" s="64"/>
      <c r="CF566" s="64"/>
      <c r="CG566" s="64"/>
      <c r="CH566" s="64"/>
      <c r="CI566" s="64"/>
      <c r="CJ566" s="64"/>
      <c r="CK566" s="64"/>
      <c r="CL566" s="64"/>
      <c r="CM566" s="64"/>
      <c r="CN566" s="64"/>
      <c r="CO566" s="64"/>
      <c r="CP566" s="64"/>
      <c r="CQ566" s="64"/>
      <c r="CR566" s="64"/>
      <c r="CS566" s="64"/>
      <c r="CT566" s="64"/>
      <c r="CU566" s="64"/>
      <c r="CV566" s="64"/>
      <c r="CW566" s="64"/>
      <c r="CX566" s="64"/>
      <c r="CY566" s="64"/>
      <c r="CZ566" s="64"/>
      <c r="DA566" s="64"/>
      <c r="DB566" s="64"/>
      <c r="DC566" s="64"/>
      <c r="DD566" s="64"/>
      <c r="DE566" s="64"/>
      <c r="DF566" s="64"/>
      <c r="DG566" s="64"/>
      <c r="DH566" s="64"/>
      <c r="DI566" s="64"/>
      <c r="DJ566" s="64"/>
      <c r="DK566" s="64"/>
      <c r="DL566" s="64"/>
      <c r="DM566" s="64"/>
      <c r="DN566" s="64"/>
      <c r="DO566" s="64"/>
      <c r="DP566" s="64"/>
      <c r="DQ566" s="64"/>
      <c r="DR566" s="64"/>
      <c r="DS566" s="64"/>
      <c r="DT566" s="64"/>
      <c r="DU566" s="64"/>
      <c r="DV566" s="64"/>
      <c r="DW566" s="64"/>
      <c r="DX566" s="64"/>
      <c r="DY566" s="64"/>
      <c r="DZ566" s="64"/>
      <c r="EA566" s="64"/>
      <c r="EB566" s="64"/>
      <c r="EC566" s="64"/>
      <c r="ED566" s="64"/>
      <c r="EE566" s="64"/>
      <c r="EF566" s="64"/>
      <c r="EG566" s="64"/>
      <c r="EH566" s="64"/>
      <c r="EI566" s="64"/>
      <c r="EJ566" s="64"/>
      <c r="EK566" s="64"/>
      <c r="EL566" s="64"/>
      <c r="EM566" s="64"/>
      <c r="EN566" s="64"/>
    </row>
    <row r="567" spans="1:144" s="18" customFormat="1" ht="18" customHeight="1" hidden="1">
      <c r="A567" s="19"/>
      <c r="B567" s="20">
        <v>92105</v>
      </c>
      <c r="C567" s="20"/>
      <c r="D567" s="21" t="s">
        <v>37</v>
      </c>
      <c r="E567" s="21"/>
      <c r="F567" s="99"/>
      <c r="G567" s="7">
        <f aca="true" t="shared" si="72" ref="G567:L567">SUM(G568:G572)</f>
        <v>31000</v>
      </c>
      <c r="H567" s="7">
        <f t="shared" si="72"/>
        <v>31000</v>
      </c>
      <c r="I567" s="7">
        <f t="shared" si="72"/>
        <v>31000</v>
      </c>
      <c r="J567" s="7">
        <f t="shared" si="72"/>
        <v>7000</v>
      </c>
      <c r="K567" s="7">
        <f t="shared" si="72"/>
        <v>24000</v>
      </c>
      <c r="L567" s="7">
        <f t="shared" si="72"/>
        <v>0</v>
      </c>
      <c r="M567" s="61">
        <v>0</v>
      </c>
      <c r="N567" s="61">
        <v>0</v>
      </c>
      <c r="O567" s="61">
        <v>0</v>
      </c>
      <c r="P567" s="61">
        <v>0</v>
      </c>
      <c r="Q567" s="7">
        <v>0</v>
      </c>
      <c r="R567" s="18">
        <v>0</v>
      </c>
      <c r="S567" s="18">
        <v>0</v>
      </c>
      <c r="T567" s="18">
        <v>0</v>
      </c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  <c r="AV567" s="64"/>
      <c r="AW567" s="64"/>
      <c r="AX567" s="64"/>
      <c r="AY567" s="64"/>
      <c r="AZ567" s="64"/>
      <c r="BA567" s="64"/>
      <c r="BB567" s="64"/>
      <c r="BC567" s="64"/>
      <c r="BD567" s="64"/>
      <c r="BE567" s="64"/>
      <c r="BF567" s="64"/>
      <c r="BG567" s="64"/>
      <c r="BH567" s="64"/>
      <c r="BI567" s="64"/>
      <c r="BJ567" s="64"/>
      <c r="BK567" s="64"/>
      <c r="BL567" s="64"/>
      <c r="BM567" s="64"/>
      <c r="BN567" s="64"/>
      <c r="BO567" s="64"/>
      <c r="BP567" s="64"/>
      <c r="BQ567" s="64"/>
      <c r="BR567" s="64"/>
      <c r="BS567" s="64"/>
      <c r="BT567" s="64"/>
      <c r="BU567" s="64"/>
      <c r="BV567" s="64"/>
      <c r="BW567" s="64"/>
      <c r="BX567" s="64"/>
      <c r="BY567" s="64"/>
      <c r="BZ567" s="64"/>
      <c r="CA567" s="64"/>
      <c r="CB567" s="64"/>
      <c r="CC567" s="64"/>
      <c r="CD567" s="64"/>
      <c r="CE567" s="64"/>
      <c r="CF567" s="64"/>
      <c r="CG567" s="64"/>
      <c r="CH567" s="64"/>
      <c r="CI567" s="64"/>
      <c r="CJ567" s="64"/>
      <c r="CK567" s="64"/>
      <c r="CL567" s="64"/>
      <c r="CM567" s="64"/>
      <c r="CN567" s="64"/>
      <c r="CO567" s="64"/>
      <c r="CP567" s="64"/>
      <c r="CQ567" s="64"/>
      <c r="CR567" s="64"/>
      <c r="CS567" s="64"/>
      <c r="CT567" s="64"/>
      <c r="CU567" s="64"/>
      <c r="CV567" s="64"/>
      <c r="CW567" s="64"/>
      <c r="CX567" s="64"/>
      <c r="CY567" s="64"/>
      <c r="CZ567" s="64"/>
      <c r="DA567" s="64"/>
      <c r="DB567" s="64"/>
      <c r="DC567" s="64"/>
      <c r="DD567" s="64"/>
      <c r="DE567" s="64"/>
      <c r="DF567" s="64"/>
      <c r="DG567" s="64"/>
      <c r="DH567" s="64"/>
      <c r="DI567" s="64"/>
      <c r="DJ567" s="64"/>
      <c r="DK567" s="64"/>
      <c r="DL567" s="64"/>
      <c r="DM567" s="64"/>
      <c r="DN567" s="64"/>
      <c r="DO567" s="64"/>
      <c r="DP567" s="64"/>
      <c r="DQ567" s="64"/>
      <c r="DR567" s="64"/>
      <c r="DS567" s="64"/>
      <c r="DT567" s="64"/>
      <c r="DU567" s="64"/>
      <c r="DV567" s="64"/>
      <c r="DW567" s="64"/>
      <c r="DX567" s="64"/>
      <c r="DY567" s="64"/>
      <c r="DZ567" s="64"/>
      <c r="EA567" s="64"/>
      <c r="EB567" s="64"/>
      <c r="EC567" s="64"/>
      <c r="ED567" s="64"/>
      <c r="EE567" s="64"/>
      <c r="EF567" s="64"/>
      <c r="EG567" s="64"/>
      <c r="EH567" s="64"/>
      <c r="EI567" s="64"/>
      <c r="EJ567" s="64"/>
      <c r="EK567" s="64"/>
      <c r="EL567" s="64"/>
      <c r="EM567" s="64"/>
      <c r="EN567" s="64"/>
    </row>
    <row r="568" spans="1:144" s="18" customFormat="1" ht="18" customHeight="1" hidden="1">
      <c r="A568" s="19"/>
      <c r="B568" s="20"/>
      <c r="C568" s="20" t="s">
        <v>116</v>
      </c>
      <c r="D568" s="21" t="s">
        <v>190</v>
      </c>
      <c r="E568" s="21"/>
      <c r="F568" s="99"/>
      <c r="G568" s="7">
        <v>7000</v>
      </c>
      <c r="H568" s="7">
        <v>7000</v>
      </c>
      <c r="I568" s="7">
        <v>7000</v>
      </c>
      <c r="J568" s="7">
        <v>7000</v>
      </c>
      <c r="K568" s="7">
        <v>0</v>
      </c>
      <c r="L568" s="7">
        <v>0</v>
      </c>
      <c r="M568" s="61">
        <v>0</v>
      </c>
      <c r="N568" s="61">
        <v>0</v>
      </c>
      <c r="O568" s="61">
        <v>0</v>
      </c>
      <c r="P568" s="61">
        <v>0</v>
      </c>
      <c r="Q568" s="7">
        <v>0</v>
      </c>
      <c r="R568" s="18">
        <v>0</v>
      </c>
      <c r="S568" s="18">
        <v>0</v>
      </c>
      <c r="T568" s="18">
        <v>0</v>
      </c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  <c r="AO568" s="64"/>
      <c r="AP568" s="64"/>
      <c r="AQ568" s="64"/>
      <c r="AR568" s="64"/>
      <c r="AS568" s="64"/>
      <c r="AT568" s="64"/>
      <c r="AU568" s="64"/>
      <c r="AV568" s="64"/>
      <c r="AW568" s="64"/>
      <c r="AX568" s="64"/>
      <c r="AY568" s="64"/>
      <c r="AZ568" s="64"/>
      <c r="BA568" s="64"/>
      <c r="BB568" s="64"/>
      <c r="BC568" s="64"/>
      <c r="BD568" s="64"/>
      <c r="BE568" s="64"/>
      <c r="BF568" s="64"/>
      <c r="BG568" s="64"/>
      <c r="BH568" s="64"/>
      <c r="BI568" s="64"/>
      <c r="BJ568" s="64"/>
      <c r="BK568" s="64"/>
      <c r="BL568" s="64"/>
      <c r="BM568" s="64"/>
      <c r="BN568" s="64"/>
      <c r="BO568" s="64"/>
      <c r="BP568" s="64"/>
      <c r="BQ568" s="64"/>
      <c r="BR568" s="64"/>
      <c r="BS568" s="64"/>
      <c r="BT568" s="64"/>
      <c r="BU568" s="64"/>
      <c r="BV568" s="64"/>
      <c r="BW568" s="64"/>
      <c r="BX568" s="64"/>
      <c r="BY568" s="64"/>
      <c r="BZ568" s="64"/>
      <c r="CA568" s="64"/>
      <c r="CB568" s="64"/>
      <c r="CC568" s="64"/>
      <c r="CD568" s="64"/>
      <c r="CE568" s="64"/>
      <c r="CF568" s="64"/>
      <c r="CG568" s="64"/>
      <c r="CH568" s="64"/>
      <c r="CI568" s="64"/>
      <c r="CJ568" s="64"/>
      <c r="CK568" s="64"/>
      <c r="CL568" s="64"/>
      <c r="CM568" s="64"/>
      <c r="CN568" s="64"/>
      <c r="CO568" s="64"/>
      <c r="CP568" s="64"/>
      <c r="CQ568" s="64"/>
      <c r="CR568" s="64"/>
      <c r="CS568" s="64"/>
      <c r="CT568" s="64"/>
      <c r="CU568" s="64"/>
      <c r="CV568" s="64"/>
      <c r="CW568" s="64"/>
      <c r="CX568" s="64"/>
      <c r="CY568" s="64"/>
      <c r="CZ568" s="64"/>
      <c r="DA568" s="64"/>
      <c r="DB568" s="64"/>
      <c r="DC568" s="64"/>
      <c r="DD568" s="64"/>
      <c r="DE568" s="64"/>
      <c r="DF568" s="64"/>
      <c r="DG568" s="64"/>
      <c r="DH568" s="64"/>
      <c r="DI568" s="64"/>
      <c r="DJ568" s="64"/>
      <c r="DK568" s="64"/>
      <c r="DL568" s="64"/>
      <c r="DM568" s="64"/>
      <c r="DN568" s="64"/>
      <c r="DO568" s="64"/>
      <c r="DP568" s="64"/>
      <c r="DQ568" s="64"/>
      <c r="DR568" s="64"/>
      <c r="DS568" s="64"/>
      <c r="DT568" s="64"/>
      <c r="DU568" s="64"/>
      <c r="DV568" s="64"/>
      <c r="DW568" s="64"/>
      <c r="DX568" s="64"/>
      <c r="DY568" s="64"/>
      <c r="DZ568" s="64"/>
      <c r="EA568" s="64"/>
      <c r="EB568" s="64"/>
      <c r="EC568" s="64"/>
      <c r="ED568" s="64"/>
      <c r="EE568" s="64"/>
      <c r="EF568" s="64"/>
      <c r="EG568" s="64"/>
      <c r="EH568" s="64"/>
      <c r="EI568" s="64"/>
      <c r="EJ568" s="64"/>
      <c r="EK568" s="64"/>
      <c r="EL568" s="64"/>
      <c r="EM568" s="64"/>
      <c r="EN568" s="64"/>
    </row>
    <row r="569" spans="1:144" s="18" customFormat="1" ht="18" customHeight="1" hidden="1">
      <c r="A569" s="19"/>
      <c r="B569" s="20"/>
      <c r="C569" s="20" t="s">
        <v>135</v>
      </c>
      <c r="D569" s="21" t="s">
        <v>121</v>
      </c>
      <c r="E569" s="21"/>
      <c r="F569" s="99"/>
      <c r="G569" s="7">
        <v>9500</v>
      </c>
      <c r="H569" s="7">
        <v>9500</v>
      </c>
      <c r="I569" s="7">
        <v>9500</v>
      </c>
      <c r="J569" s="7">
        <v>0</v>
      </c>
      <c r="K569" s="7">
        <v>9500</v>
      </c>
      <c r="L569" s="7">
        <v>0</v>
      </c>
      <c r="M569" s="61">
        <v>0</v>
      </c>
      <c r="N569" s="61">
        <v>0</v>
      </c>
      <c r="O569" s="61">
        <v>0</v>
      </c>
      <c r="P569" s="61">
        <v>0</v>
      </c>
      <c r="Q569" s="7">
        <v>0</v>
      </c>
      <c r="R569" s="18">
        <v>0</v>
      </c>
      <c r="S569" s="18">
        <v>0</v>
      </c>
      <c r="T569" s="18">
        <v>0</v>
      </c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  <c r="AV569" s="64"/>
      <c r="AW569" s="64"/>
      <c r="AX569" s="64"/>
      <c r="AY569" s="64"/>
      <c r="AZ569" s="64"/>
      <c r="BA569" s="64"/>
      <c r="BB569" s="64"/>
      <c r="BC569" s="64"/>
      <c r="BD569" s="64"/>
      <c r="BE569" s="64"/>
      <c r="BF569" s="64"/>
      <c r="BG569" s="64"/>
      <c r="BH569" s="64"/>
      <c r="BI569" s="64"/>
      <c r="BJ569" s="64"/>
      <c r="BK569" s="64"/>
      <c r="BL569" s="64"/>
      <c r="BM569" s="64"/>
      <c r="BN569" s="64"/>
      <c r="BO569" s="64"/>
      <c r="BP569" s="64"/>
      <c r="BQ569" s="64"/>
      <c r="BR569" s="64"/>
      <c r="BS569" s="64"/>
      <c r="BT569" s="64"/>
      <c r="BU569" s="64"/>
      <c r="BV569" s="64"/>
      <c r="BW569" s="64"/>
      <c r="BX569" s="64"/>
      <c r="BY569" s="64"/>
      <c r="BZ569" s="64"/>
      <c r="CA569" s="64"/>
      <c r="CB569" s="64"/>
      <c r="CC569" s="64"/>
      <c r="CD569" s="64"/>
      <c r="CE569" s="64"/>
      <c r="CF569" s="64"/>
      <c r="CG569" s="64"/>
      <c r="CH569" s="64"/>
      <c r="CI569" s="64"/>
      <c r="CJ569" s="64"/>
      <c r="CK569" s="64"/>
      <c r="CL569" s="64"/>
      <c r="CM569" s="64"/>
      <c r="CN569" s="64"/>
      <c r="CO569" s="64"/>
      <c r="CP569" s="64"/>
      <c r="CQ569" s="64"/>
      <c r="CR569" s="64"/>
      <c r="CS569" s="64"/>
      <c r="CT569" s="64"/>
      <c r="CU569" s="64"/>
      <c r="CV569" s="64"/>
      <c r="CW569" s="64"/>
      <c r="CX569" s="64"/>
      <c r="CY569" s="64"/>
      <c r="CZ569" s="64"/>
      <c r="DA569" s="64"/>
      <c r="DB569" s="64"/>
      <c r="DC569" s="64"/>
      <c r="DD569" s="64"/>
      <c r="DE569" s="64"/>
      <c r="DF569" s="64"/>
      <c r="DG569" s="64"/>
      <c r="DH569" s="64"/>
      <c r="DI569" s="64"/>
      <c r="DJ569" s="64"/>
      <c r="DK569" s="64"/>
      <c r="DL569" s="64"/>
      <c r="DM569" s="64"/>
      <c r="DN569" s="64"/>
      <c r="DO569" s="64"/>
      <c r="DP569" s="64"/>
      <c r="DQ569" s="64"/>
      <c r="DR569" s="64"/>
      <c r="DS569" s="64"/>
      <c r="DT569" s="64"/>
      <c r="DU569" s="64"/>
      <c r="DV569" s="64"/>
      <c r="DW569" s="64"/>
      <c r="DX569" s="64"/>
      <c r="DY569" s="64"/>
      <c r="DZ569" s="64"/>
      <c r="EA569" s="64"/>
      <c r="EB569" s="64"/>
      <c r="EC569" s="64"/>
      <c r="ED569" s="64"/>
      <c r="EE569" s="64"/>
      <c r="EF569" s="64"/>
      <c r="EG569" s="64"/>
      <c r="EH569" s="64"/>
      <c r="EI569" s="64"/>
      <c r="EJ569" s="64"/>
      <c r="EK569" s="64"/>
      <c r="EL569" s="64"/>
      <c r="EM569" s="64"/>
      <c r="EN569" s="64"/>
    </row>
    <row r="570" spans="1:144" s="18" customFormat="1" ht="18" customHeight="1" hidden="1">
      <c r="A570" s="19"/>
      <c r="B570" s="20"/>
      <c r="C570" s="20" t="s">
        <v>126</v>
      </c>
      <c r="D570" s="21" t="s">
        <v>129</v>
      </c>
      <c r="E570" s="21"/>
      <c r="F570" s="99"/>
      <c r="G570" s="7">
        <v>1000</v>
      </c>
      <c r="H570" s="7">
        <v>1000</v>
      </c>
      <c r="I570" s="7">
        <v>1000</v>
      </c>
      <c r="J570" s="7">
        <v>0</v>
      </c>
      <c r="K570" s="7">
        <v>1000</v>
      </c>
      <c r="L570" s="7">
        <v>0</v>
      </c>
      <c r="M570" s="61">
        <v>0</v>
      </c>
      <c r="N570" s="61">
        <v>0</v>
      </c>
      <c r="O570" s="61">
        <v>0</v>
      </c>
      <c r="P570" s="61">
        <v>0</v>
      </c>
      <c r="Q570" s="7">
        <v>0</v>
      </c>
      <c r="R570" s="18">
        <v>0</v>
      </c>
      <c r="S570" s="18">
        <v>0</v>
      </c>
      <c r="T570" s="18">
        <v>0</v>
      </c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  <c r="AV570" s="64"/>
      <c r="AW570" s="64"/>
      <c r="AX570" s="64"/>
      <c r="AY570" s="64"/>
      <c r="AZ570" s="64"/>
      <c r="BA570" s="64"/>
      <c r="BB570" s="64"/>
      <c r="BC570" s="64"/>
      <c r="BD570" s="64"/>
      <c r="BE570" s="64"/>
      <c r="BF570" s="64"/>
      <c r="BG570" s="64"/>
      <c r="BH570" s="64"/>
      <c r="BI570" s="64"/>
      <c r="BJ570" s="64"/>
      <c r="BK570" s="64"/>
      <c r="BL570" s="64"/>
      <c r="BM570" s="64"/>
      <c r="BN570" s="64"/>
      <c r="BO570" s="64"/>
      <c r="BP570" s="64"/>
      <c r="BQ570" s="64"/>
      <c r="BR570" s="64"/>
      <c r="BS570" s="64"/>
      <c r="BT570" s="64"/>
      <c r="BU570" s="64"/>
      <c r="BV570" s="64"/>
      <c r="BW570" s="64"/>
      <c r="BX570" s="64"/>
      <c r="BY570" s="64"/>
      <c r="BZ570" s="64"/>
      <c r="CA570" s="64"/>
      <c r="CB570" s="64"/>
      <c r="CC570" s="64"/>
      <c r="CD570" s="64"/>
      <c r="CE570" s="64"/>
      <c r="CF570" s="64"/>
      <c r="CG570" s="64"/>
      <c r="CH570" s="64"/>
      <c r="CI570" s="64"/>
      <c r="CJ570" s="64"/>
      <c r="CK570" s="64"/>
      <c r="CL570" s="64"/>
      <c r="CM570" s="64"/>
      <c r="CN570" s="64"/>
      <c r="CO570" s="64"/>
      <c r="CP570" s="64"/>
      <c r="CQ570" s="64"/>
      <c r="CR570" s="64"/>
      <c r="CS570" s="64"/>
      <c r="CT570" s="64"/>
      <c r="CU570" s="64"/>
      <c r="CV570" s="64"/>
      <c r="CW570" s="64"/>
      <c r="CX570" s="64"/>
      <c r="CY570" s="64"/>
      <c r="CZ570" s="64"/>
      <c r="DA570" s="64"/>
      <c r="DB570" s="64"/>
      <c r="DC570" s="64"/>
      <c r="DD570" s="64"/>
      <c r="DE570" s="64"/>
      <c r="DF570" s="64"/>
      <c r="DG570" s="64"/>
      <c r="DH570" s="64"/>
      <c r="DI570" s="64"/>
      <c r="DJ570" s="64"/>
      <c r="DK570" s="64"/>
      <c r="DL570" s="64"/>
      <c r="DM570" s="64"/>
      <c r="DN570" s="64"/>
      <c r="DO570" s="64"/>
      <c r="DP570" s="64"/>
      <c r="DQ570" s="64"/>
      <c r="DR570" s="64"/>
      <c r="DS570" s="64"/>
      <c r="DT570" s="64"/>
      <c r="DU570" s="64"/>
      <c r="DV570" s="64"/>
      <c r="DW570" s="64"/>
      <c r="DX570" s="64"/>
      <c r="DY570" s="64"/>
      <c r="DZ570" s="64"/>
      <c r="EA570" s="64"/>
      <c r="EB570" s="64"/>
      <c r="EC570" s="64"/>
      <c r="ED570" s="64"/>
      <c r="EE570" s="64"/>
      <c r="EF570" s="64"/>
      <c r="EG570" s="64"/>
      <c r="EH570" s="64"/>
      <c r="EI570" s="64"/>
      <c r="EJ570" s="64"/>
      <c r="EK570" s="64"/>
      <c r="EL570" s="64"/>
      <c r="EM570" s="64"/>
      <c r="EN570" s="64"/>
    </row>
    <row r="571" spans="1:144" s="18" customFormat="1" ht="18" customHeight="1" hidden="1">
      <c r="A571" s="19"/>
      <c r="B571" s="20"/>
      <c r="C571" s="20">
        <v>4300</v>
      </c>
      <c r="D571" s="21" t="s">
        <v>123</v>
      </c>
      <c r="E571" s="21"/>
      <c r="F571" s="99"/>
      <c r="G571" s="7">
        <v>12000</v>
      </c>
      <c r="H571" s="7">
        <v>12000</v>
      </c>
      <c r="I571" s="7">
        <v>12000</v>
      </c>
      <c r="J571" s="7">
        <v>0</v>
      </c>
      <c r="K571" s="7">
        <v>12000</v>
      </c>
      <c r="L571" s="7">
        <v>0</v>
      </c>
      <c r="M571" s="61">
        <v>0</v>
      </c>
      <c r="N571" s="61">
        <v>0</v>
      </c>
      <c r="O571" s="61">
        <v>0</v>
      </c>
      <c r="P571" s="61">
        <v>0</v>
      </c>
      <c r="Q571" s="7">
        <v>0</v>
      </c>
      <c r="S571" s="18">
        <v>0</v>
      </c>
      <c r="T571" s="18">
        <v>0</v>
      </c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  <c r="AV571" s="64"/>
      <c r="AW571" s="64"/>
      <c r="AX571" s="64"/>
      <c r="AY571" s="64"/>
      <c r="AZ571" s="64"/>
      <c r="BA571" s="64"/>
      <c r="BB571" s="64"/>
      <c r="BC571" s="64"/>
      <c r="BD571" s="64"/>
      <c r="BE571" s="64"/>
      <c r="BF571" s="64"/>
      <c r="BG571" s="64"/>
      <c r="BH571" s="64"/>
      <c r="BI571" s="64"/>
      <c r="BJ571" s="64"/>
      <c r="BK571" s="64"/>
      <c r="BL571" s="64"/>
      <c r="BM571" s="64"/>
      <c r="BN571" s="64"/>
      <c r="BO571" s="64"/>
      <c r="BP571" s="64"/>
      <c r="BQ571" s="64"/>
      <c r="BR571" s="64"/>
      <c r="BS571" s="64"/>
      <c r="BT571" s="64"/>
      <c r="BU571" s="64"/>
      <c r="BV571" s="64"/>
      <c r="BW571" s="64"/>
      <c r="BX571" s="64"/>
      <c r="BY571" s="64"/>
      <c r="BZ571" s="64"/>
      <c r="CA571" s="64"/>
      <c r="CB571" s="64"/>
      <c r="CC571" s="64"/>
      <c r="CD571" s="64"/>
      <c r="CE571" s="64"/>
      <c r="CF571" s="64"/>
      <c r="CG571" s="64"/>
      <c r="CH571" s="64"/>
      <c r="CI571" s="64"/>
      <c r="CJ571" s="64"/>
      <c r="CK571" s="64"/>
      <c r="CL571" s="64"/>
      <c r="CM571" s="64"/>
      <c r="CN571" s="64"/>
      <c r="CO571" s="64"/>
      <c r="CP571" s="64"/>
      <c r="CQ571" s="64"/>
      <c r="CR571" s="64"/>
      <c r="CS571" s="64"/>
      <c r="CT571" s="64"/>
      <c r="CU571" s="64"/>
      <c r="CV571" s="64"/>
      <c r="CW571" s="64"/>
      <c r="CX571" s="64"/>
      <c r="CY571" s="64"/>
      <c r="CZ571" s="64"/>
      <c r="DA571" s="64"/>
      <c r="DB571" s="64"/>
      <c r="DC571" s="64"/>
      <c r="DD571" s="64"/>
      <c r="DE571" s="64"/>
      <c r="DF571" s="64"/>
      <c r="DG571" s="64"/>
      <c r="DH571" s="64"/>
      <c r="DI571" s="64"/>
      <c r="DJ571" s="64"/>
      <c r="DK571" s="64"/>
      <c r="DL571" s="64"/>
      <c r="DM571" s="64"/>
      <c r="DN571" s="64"/>
      <c r="DO571" s="64"/>
      <c r="DP571" s="64"/>
      <c r="DQ571" s="64"/>
      <c r="DR571" s="64"/>
      <c r="DS571" s="64"/>
      <c r="DT571" s="64"/>
      <c r="DU571" s="64"/>
      <c r="DV571" s="64"/>
      <c r="DW571" s="64"/>
      <c r="DX571" s="64"/>
      <c r="DY571" s="64"/>
      <c r="DZ571" s="64"/>
      <c r="EA571" s="64"/>
      <c r="EB571" s="64"/>
      <c r="EC571" s="64"/>
      <c r="ED571" s="64"/>
      <c r="EE571" s="64"/>
      <c r="EF571" s="64"/>
      <c r="EG571" s="64"/>
      <c r="EH571" s="64"/>
      <c r="EI571" s="64"/>
      <c r="EJ571" s="64"/>
      <c r="EK571" s="64"/>
      <c r="EL571" s="64"/>
      <c r="EM571" s="64"/>
      <c r="EN571" s="64"/>
    </row>
    <row r="572" spans="1:144" s="18" customFormat="1" ht="18" customHeight="1" hidden="1">
      <c r="A572" s="19"/>
      <c r="B572" s="20"/>
      <c r="C572" s="20" t="s">
        <v>117</v>
      </c>
      <c r="D572" s="21" t="s">
        <v>124</v>
      </c>
      <c r="E572" s="21"/>
      <c r="F572" s="99"/>
      <c r="G572" s="7">
        <v>1500</v>
      </c>
      <c r="H572" s="7">
        <v>1500</v>
      </c>
      <c r="I572" s="7">
        <v>1500</v>
      </c>
      <c r="J572" s="7">
        <v>0</v>
      </c>
      <c r="K572" s="7">
        <v>1500</v>
      </c>
      <c r="L572" s="7">
        <v>0</v>
      </c>
      <c r="M572" s="61">
        <v>0</v>
      </c>
      <c r="N572" s="61">
        <v>0</v>
      </c>
      <c r="O572" s="61">
        <v>0</v>
      </c>
      <c r="P572" s="61">
        <v>0</v>
      </c>
      <c r="Q572" s="7">
        <v>0</v>
      </c>
      <c r="S572" s="18">
        <v>0</v>
      </c>
      <c r="T572" s="18">
        <v>0</v>
      </c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  <c r="AW572" s="64"/>
      <c r="AX572" s="64"/>
      <c r="AY572" s="64"/>
      <c r="AZ572" s="64"/>
      <c r="BA572" s="64"/>
      <c r="BB572" s="64"/>
      <c r="BC572" s="64"/>
      <c r="BD572" s="64"/>
      <c r="BE572" s="64"/>
      <c r="BF572" s="64"/>
      <c r="BG572" s="64"/>
      <c r="BH572" s="64"/>
      <c r="BI572" s="64"/>
      <c r="BJ572" s="64"/>
      <c r="BK572" s="64"/>
      <c r="BL572" s="64"/>
      <c r="BM572" s="64"/>
      <c r="BN572" s="64"/>
      <c r="BO572" s="64"/>
      <c r="BP572" s="64"/>
      <c r="BQ572" s="64"/>
      <c r="BR572" s="64"/>
      <c r="BS572" s="64"/>
      <c r="BT572" s="64"/>
      <c r="BU572" s="64"/>
      <c r="BV572" s="64"/>
      <c r="BW572" s="64"/>
      <c r="BX572" s="64"/>
      <c r="BY572" s="64"/>
      <c r="BZ572" s="64"/>
      <c r="CA572" s="64"/>
      <c r="CB572" s="64"/>
      <c r="CC572" s="64"/>
      <c r="CD572" s="64"/>
      <c r="CE572" s="64"/>
      <c r="CF572" s="64"/>
      <c r="CG572" s="64"/>
      <c r="CH572" s="64"/>
      <c r="CI572" s="64"/>
      <c r="CJ572" s="64"/>
      <c r="CK572" s="64"/>
      <c r="CL572" s="64"/>
      <c r="CM572" s="64"/>
      <c r="CN572" s="64"/>
      <c r="CO572" s="64"/>
      <c r="CP572" s="64"/>
      <c r="CQ572" s="64"/>
      <c r="CR572" s="64"/>
      <c r="CS572" s="64"/>
      <c r="CT572" s="64"/>
      <c r="CU572" s="64"/>
      <c r="CV572" s="64"/>
      <c r="CW572" s="64"/>
      <c r="CX572" s="64"/>
      <c r="CY572" s="64"/>
      <c r="CZ572" s="64"/>
      <c r="DA572" s="64"/>
      <c r="DB572" s="64"/>
      <c r="DC572" s="64"/>
      <c r="DD572" s="64"/>
      <c r="DE572" s="64"/>
      <c r="DF572" s="64"/>
      <c r="DG572" s="64"/>
      <c r="DH572" s="64"/>
      <c r="DI572" s="64"/>
      <c r="DJ572" s="64"/>
      <c r="DK572" s="64"/>
      <c r="DL572" s="64"/>
      <c r="DM572" s="64"/>
      <c r="DN572" s="64"/>
      <c r="DO572" s="64"/>
      <c r="DP572" s="64"/>
      <c r="DQ572" s="64"/>
      <c r="DR572" s="64"/>
      <c r="DS572" s="64"/>
      <c r="DT572" s="64"/>
      <c r="DU572" s="64"/>
      <c r="DV572" s="64"/>
      <c r="DW572" s="64"/>
      <c r="DX572" s="64"/>
      <c r="DY572" s="64"/>
      <c r="DZ572" s="64"/>
      <c r="EA572" s="64"/>
      <c r="EB572" s="64"/>
      <c r="EC572" s="64"/>
      <c r="ED572" s="64"/>
      <c r="EE572" s="64"/>
      <c r="EF572" s="64"/>
      <c r="EG572" s="64"/>
      <c r="EH572" s="64"/>
      <c r="EI572" s="64"/>
      <c r="EJ572" s="64"/>
      <c r="EK572" s="64"/>
      <c r="EL572" s="64"/>
      <c r="EM572" s="64"/>
      <c r="EN572" s="64"/>
    </row>
    <row r="573" spans="1:144" s="18" customFormat="1" ht="28.5" customHeight="1" hidden="1">
      <c r="A573" s="19"/>
      <c r="B573" s="20">
        <v>92109</v>
      </c>
      <c r="C573" s="20"/>
      <c r="D573" s="21" t="s">
        <v>38</v>
      </c>
      <c r="E573" s="21"/>
      <c r="F573" s="99"/>
      <c r="G573" s="21">
        <f aca="true" t="shared" si="73" ref="G573:L573">SUM(G574:G574)</f>
        <v>254750</v>
      </c>
      <c r="H573" s="21">
        <f t="shared" si="73"/>
        <v>254750</v>
      </c>
      <c r="I573" s="21">
        <f t="shared" si="73"/>
        <v>0</v>
      </c>
      <c r="J573" s="21">
        <f t="shared" si="73"/>
        <v>0</v>
      </c>
      <c r="K573" s="21">
        <f t="shared" si="73"/>
        <v>0</v>
      </c>
      <c r="L573" s="21">
        <f t="shared" si="73"/>
        <v>254750</v>
      </c>
      <c r="M573" s="61">
        <v>0</v>
      </c>
      <c r="N573" s="61">
        <v>0</v>
      </c>
      <c r="O573" s="61">
        <v>0</v>
      </c>
      <c r="P573" s="61">
        <v>0</v>
      </c>
      <c r="Q573" s="7">
        <v>0</v>
      </c>
      <c r="R573" s="18">
        <v>0</v>
      </c>
      <c r="S573" s="18">
        <v>0</v>
      </c>
      <c r="T573" s="18">
        <v>0</v>
      </c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  <c r="AV573" s="64"/>
      <c r="AW573" s="64"/>
      <c r="AX573" s="64"/>
      <c r="AY573" s="64"/>
      <c r="AZ573" s="64"/>
      <c r="BA573" s="64"/>
      <c r="BB573" s="64"/>
      <c r="BC573" s="64"/>
      <c r="BD573" s="64"/>
      <c r="BE573" s="64"/>
      <c r="BF573" s="64"/>
      <c r="BG573" s="64"/>
      <c r="BH573" s="64"/>
      <c r="BI573" s="64"/>
      <c r="BJ573" s="64"/>
      <c r="BK573" s="64"/>
      <c r="BL573" s="64"/>
      <c r="BM573" s="64"/>
      <c r="BN573" s="64"/>
      <c r="BO573" s="64"/>
      <c r="BP573" s="64"/>
      <c r="BQ573" s="64"/>
      <c r="BR573" s="64"/>
      <c r="BS573" s="64"/>
      <c r="BT573" s="64"/>
      <c r="BU573" s="64"/>
      <c r="BV573" s="64"/>
      <c r="BW573" s="64"/>
      <c r="BX573" s="64"/>
      <c r="BY573" s="64"/>
      <c r="BZ573" s="64"/>
      <c r="CA573" s="64"/>
      <c r="CB573" s="64"/>
      <c r="CC573" s="64"/>
      <c r="CD573" s="64"/>
      <c r="CE573" s="64"/>
      <c r="CF573" s="64"/>
      <c r="CG573" s="64"/>
      <c r="CH573" s="64"/>
      <c r="CI573" s="64"/>
      <c r="CJ573" s="64"/>
      <c r="CK573" s="64"/>
      <c r="CL573" s="64"/>
      <c r="CM573" s="64"/>
      <c r="CN573" s="64"/>
      <c r="CO573" s="64"/>
      <c r="CP573" s="64"/>
      <c r="CQ573" s="64"/>
      <c r="CR573" s="64"/>
      <c r="CS573" s="64"/>
      <c r="CT573" s="64"/>
      <c r="CU573" s="64"/>
      <c r="CV573" s="64"/>
      <c r="CW573" s="64"/>
      <c r="CX573" s="64"/>
      <c r="CY573" s="64"/>
      <c r="CZ573" s="64"/>
      <c r="DA573" s="64"/>
      <c r="DB573" s="64"/>
      <c r="DC573" s="64"/>
      <c r="DD573" s="64"/>
      <c r="DE573" s="64"/>
      <c r="DF573" s="64"/>
      <c r="DG573" s="64"/>
      <c r="DH573" s="64"/>
      <c r="DI573" s="64"/>
      <c r="DJ573" s="64"/>
      <c r="DK573" s="64"/>
      <c r="DL573" s="64"/>
      <c r="DM573" s="64"/>
      <c r="DN573" s="64"/>
      <c r="DO573" s="64"/>
      <c r="DP573" s="64"/>
      <c r="DQ573" s="64"/>
      <c r="DR573" s="64"/>
      <c r="DS573" s="64"/>
      <c r="DT573" s="64"/>
      <c r="DU573" s="64"/>
      <c r="DV573" s="64"/>
      <c r="DW573" s="64"/>
      <c r="DX573" s="64"/>
      <c r="DY573" s="64"/>
      <c r="DZ573" s="64"/>
      <c r="EA573" s="64"/>
      <c r="EB573" s="64"/>
      <c r="EC573" s="64"/>
      <c r="ED573" s="64"/>
      <c r="EE573" s="64"/>
      <c r="EF573" s="64"/>
      <c r="EG573" s="64"/>
      <c r="EH573" s="64"/>
      <c r="EI573" s="64"/>
      <c r="EJ573" s="64"/>
      <c r="EK573" s="64"/>
      <c r="EL573" s="64"/>
      <c r="EM573" s="64"/>
      <c r="EN573" s="64"/>
    </row>
    <row r="574" spans="1:144" s="18" customFormat="1" ht="25.5" hidden="1">
      <c r="A574" s="19"/>
      <c r="B574" s="20"/>
      <c r="C574" s="20" t="s">
        <v>214</v>
      </c>
      <c r="D574" s="21" t="s">
        <v>220</v>
      </c>
      <c r="E574" s="21"/>
      <c r="F574" s="99"/>
      <c r="G574" s="7">
        <v>254750</v>
      </c>
      <c r="H574" s="7">
        <v>254750</v>
      </c>
      <c r="I574" s="7">
        <v>0</v>
      </c>
      <c r="J574" s="7">
        <v>0</v>
      </c>
      <c r="K574" s="7">
        <v>0</v>
      </c>
      <c r="L574" s="7">
        <v>254750</v>
      </c>
      <c r="M574" s="61">
        <v>0</v>
      </c>
      <c r="N574" s="61">
        <v>0</v>
      </c>
      <c r="O574" s="61">
        <v>0</v>
      </c>
      <c r="P574" s="61">
        <v>0</v>
      </c>
      <c r="Q574" s="7">
        <v>0</v>
      </c>
      <c r="R574" s="18">
        <v>0</v>
      </c>
      <c r="S574" s="18">
        <v>0</v>
      </c>
      <c r="T574" s="18">
        <v>0</v>
      </c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  <c r="AO574" s="64"/>
      <c r="AP574" s="64"/>
      <c r="AQ574" s="64"/>
      <c r="AR574" s="64"/>
      <c r="AS574" s="64"/>
      <c r="AT574" s="64"/>
      <c r="AU574" s="64"/>
      <c r="AV574" s="64"/>
      <c r="AW574" s="64"/>
      <c r="AX574" s="64"/>
      <c r="AY574" s="64"/>
      <c r="AZ574" s="64"/>
      <c r="BA574" s="64"/>
      <c r="BB574" s="64"/>
      <c r="BC574" s="64"/>
      <c r="BD574" s="64"/>
      <c r="BE574" s="64"/>
      <c r="BF574" s="64"/>
      <c r="BG574" s="64"/>
      <c r="BH574" s="64"/>
      <c r="BI574" s="64"/>
      <c r="BJ574" s="64"/>
      <c r="BK574" s="64"/>
      <c r="BL574" s="64"/>
      <c r="BM574" s="64"/>
      <c r="BN574" s="64"/>
      <c r="BO574" s="64"/>
      <c r="BP574" s="64"/>
      <c r="BQ574" s="64"/>
      <c r="BR574" s="64"/>
      <c r="BS574" s="64"/>
      <c r="BT574" s="64"/>
      <c r="BU574" s="64"/>
      <c r="BV574" s="64"/>
      <c r="BW574" s="64"/>
      <c r="BX574" s="64"/>
      <c r="BY574" s="64"/>
      <c r="BZ574" s="64"/>
      <c r="CA574" s="64"/>
      <c r="CB574" s="64"/>
      <c r="CC574" s="64"/>
      <c r="CD574" s="64"/>
      <c r="CE574" s="64"/>
      <c r="CF574" s="64"/>
      <c r="CG574" s="64"/>
      <c r="CH574" s="64"/>
      <c r="CI574" s="64"/>
      <c r="CJ574" s="64"/>
      <c r="CK574" s="64"/>
      <c r="CL574" s="64"/>
      <c r="CM574" s="64"/>
      <c r="CN574" s="64"/>
      <c r="CO574" s="64"/>
      <c r="CP574" s="64"/>
      <c r="CQ574" s="64"/>
      <c r="CR574" s="64"/>
      <c r="CS574" s="64"/>
      <c r="CT574" s="64"/>
      <c r="CU574" s="64"/>
      <c r="CV574" s="64"/>
      <c r="CW574" s="64"/>
      <c r="CX574" s="64"/>
      <c r="CY574" s="64"/>
      <c r="CZ574" s="64"/>
      <c r="DA574" s="64"/>
      <c r="DB574" s="64"/>
      <c r="DC574" s="64"/>
      <c r="DD574" s="64"/>
      <c r="DE574" s="64"/>
      <c r="DF574" s="64"/>
      <c r="DG574" s="64"/>
      <c r="DH574" s="64"/>
      <c r="DI574" s="64"/>
      <c r="DJ574" s="64"/>
      <c r="DK574" s="64"/>
      <c r="DL574" s="64"/>
      <c r="DM574" s="64"/>
      <c r="DN574" s="64"/>
      <c r="DO574" s="64"/>
      <c r="DP574" s="64"/>
      <c r="DQ574" s="64"/>
      <c r="DR574" s="64"/>
      <c r="DS574" s="64"/>
      <c r="DT574" s="64"/>
      <c r="DU574" s="64"/>
      <c r="DV574" s="64"/>
      <c r="DW574" s="64"/>
      <c r="DX574" s="64"/>
      <c r="DY574" s="64"/>
      <c r="DZ574" s="64"/>
      <c r="EA574" s="64"/>
      <c r="EB574" s="64"/>
      <c r="EC574" s="64"/>
      <c r="ED574" s="64"/>
      <c r="EE574" s="64"/>
      <c r="EF574" s="64"/>
      <c r="EG574" s="64"/>
      <c r="EH574" s="64"/>
      <c r="EI574" s="64"/>
      <c r="EJ574" s="64"/>
      <c r="EK574" s="64"/>
      <c r="EL574" s="64"/>
      <c r="EM574" s="64"/>
      <c r="EN574" s="64"/>
    </row>
    <row r="575" spans="1:144" s="18" customFormat="1" ht="15" customHeight="1" hidden="1">
      <c r="A575" s="19"/>
      <c r="B575" s="20">
        <v>92116</v>
      </c>
      <c r="C575" s="20"/>
      <c r="D575" s="21" t="s">
        <v>39</v>
      </c>
      <c r="E575" s="21"/>
      <c r="F575" s="99"/>
      <c r="G575" s="21">
        <f>SUM(G576:G576)</f>
        <v>290200</v>
      </c>
      <c r="H575" s="21">
        <f>SUM(H576:H576)</f>
        <v>290200</v>
      </c>
      <c r="I575" s="21">
        <f>SUM(I576:I576)</f>
        <v>0</v>
      </c>
      <c r="J575" s="21">
        <f>SUM(J576:J576)</f>
        <v>0</v>
      </c>
      <c r="K575" s="21">
        <v>0</v>
      </c>
      <c r="L575" s="21">
        <f>SUM(L576:L576)</f>
        <v>290200</v>
      </c>
      <c r="M575" s="61">
        <v>0</v>
      </c>
      <c r="N575" s="61">
        <v>0</v>
      </c>
      <c r="O575" s="61">
        <v>0</v>
      </c>
      <c r="P575" s="61">
        <v>0</v>
      </c>
      <c r="Q575" s="7">
        <v>0</v>
      </c>
      <c r="R575" s="18">
        <v>0</v>
      </c>
      <c r="S575" s="18">
        <v>0</v>
      </c>
      <c r="T575" s="18">
        <v>0</v>
      </c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4"/>
      <c r="AP575" s="64"/>
      <c r="AQ575" s="64"/>
      <c r="AR575" s="64"/>
      <c r="AS575" s="64"/>
      <c r="AT575" s="64"/>
      <c r="AU575" s="64"/>
      <c r="AV575" s="64"/>
      <c r="AW575" s="64"/>
      <c r="AX575" s="64"/>
      <c r="AY575" s="64"/>
      <c r="AZ575" s="64"/>
      <c r="BA575" s="64"/>
      <c r="BB575" s="64"/>
      <c r="BC575" s="64"/>
      <c r="BD575" s="64"/>
      <c r="BE575" s="64"/>
      <c r="BF575" s="64"/>
      <c r="BG575" s="64"/>
      <c r="BH575" s="64"/>
      <c r="BI575" s="64"/>
      <c r="BJ575" s="64"/>
      <c r="BK575" s="64"/>
      <c r="BL575" s="64"/>
      <c r="BM575" s="64"/>
      <c r="BN575" s="64"/>
      <c r="BO575" s="64"/>
      <c r="BP575" s="64"/>
      <c r="BQ575" s="64"/>
      <c r="BR575" s="64"/>
      <c r="BS575" s="64"/>
      <c r="BT575" s="64"/>
      <c r="BU575" s="64"/>
      <c r="BV575" s="64"/>
      <c r="BW575" s="64"/>
      <c r="BX575" s="64"/>
      <c r="BY575" s="64"/>
      <c r="BZ575" s="64"/>
      <c r="CA575" s="64"/>
      <c r="CB575" s="64"/>
      <c r="CC575" s="64"/>
      <c r="CD575" s="64"/>
      <c r="CE575" s="64"/>
      <c r="CF575" s="64"/>
      <c r="CG575" s="64"/>
      <c r="CH575" s="64"/>
      <c r="CI575" s="64"/>
      <c r="CJ575" s="64"/>
      <c r="CK575" s="64"/>
      <c r="CL575" s="64"/>
      <c r="CM575" s="64"/>
      <c r="CN575" s="64"/>
      <c r="CO575" s="64"/>
      <c r="CP575" s="64"/>
      <c r="CQ575" s="64"/>
      <c r="CR575" s="64"/>
      <c r="CS575" s="64"/>
      <c r="CT575" s="64"/>
      <c r="CU575" s="64"/>
      <c r="CV575" s="64"/>
      <c r="CW575" s="64"/>
      <c r="CX575" s="64"/>
      <c r="CY575" s="64"/>
      <c r="CZ575" s="64"/>
      <c r="DA575" s="64"/>
      <c r="DB575" s="64"/>
      <c r="DC575" s="64"/>
      <c r="DD575" s="64"/>
      <c r="DE575" s="64"/>
      <c r="DF575" s="64"/>
      <c r="DG575" s="64"/>
      <c r="DH575" s="64"/>
      <c r="DI575" s="64"/>
      <c r="DJ575" s="64"/>
      <c r="DK575" s="64"/>
      <c r="DL575" s="64"/>
      <c r="DM575" s="64"/>
      <c r="DN575" s="64"/>
      <c r="DO575" s="64"/>
      <c r="DP575" s="64"/>
      <c r="DQ575" s="64"/>
      <c r="DR575" s="64"/>
      <c r="DS575" s="64"/>
      <c r="DT575" s="64"/>
      <c r="DU575" s="64"/>
      <c r="DV575" s="64"/>
      <c r="DW575" s="64"/>
      <c r="DX575" s="64"/>
      <c r="DY575" s="64"/>
      <c r="DZ575" s="64"/>
      <c r="EA575" s="64"/>
      <c r="EB575" s="64"/>
      <c r="EC575" s="64"/>
      <c r="ED575" s="64"/>
      <c r="EE575" s="64"/>
      <c r="EF575" s="64"/>
      <c r="EG575" s="64"/>
      <c r="EH575" s="64"/>
      <c r="EI575" s="64"/>
      <c r="EJ575" s="64"/>
      <c r="EK575" s="64"/>
      <c r="EL575" s="64"/>
      <c r="EM575" s="64"/>
      <c r="EN575" s="64"/>
    </row>
    <row r="576" spans="1:144" s="18" customFormat="1" ht="25.5" hidden="1">
      <c r="A576" s="19"/>
      <c r="B576" s="20"/>
      <c r="C576" s="20" t="s">
        <v>214</v>
      </c>
      <c r="D576" s="21" t="s">
        <v>220</v>
      </c>
      <c r="E576" s="21"/>
      <c r="F576" s="99"/>
      <c r="G576" s="7">
        <v>290200</v>
      </c>
      <c r="H576" s="7">
        <v>290200</v>
      </c>
      <c r="I576" s="7">
        <v>0</v>
      </c>
      <c r="J576" s="7">
        <v>0</v>
      </c>
      <c r="K576" s="7">
        <v>0</v>
      </c>
      <c r="L576" s="7">
        <v>290200</v>
      </c>
      <c r="M576" s="61">
        <v>0</v>
      </c>
      <c r="N576" s="61">
        <v>0</v>
      </c>
      <c r="O576" s="61">
        <v>0</v>
      </c>
      <c r="P576" s="61">
        <v>0</v>
      </c>
      <c r="Q576" s="7">
        <v>0</v>
      </c>
      <c r="R576" s="18">
        <v>0</v>
      </c>
      <c r="S576" s="18">
        <v>0</v>
      </c>
      <c r="T576" s="18">
        <v>0</v>
      </c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  <c r="AO576" s="64"/>
      <c r="AP576" s="64"/>
      <c r="AQ576" s="64"/>
      <c r="AR576" s="64"/>
      <c r="AS576" s="64"/>
      <c r="AT576" s="64"/>
      <c r="AU576" s="64"/>
      <c r="AV576" s="64"/>
      <c r="AW576" s="64"/>
      <c r="AX576" s="64"/>
      <c r="AY576" s="64"/>
      <c r="AZ576" s="64"/>
      <c r="BA576" s="64"/>
      <c r="BB576" s="64"/>
      <c r="BC576" s="64"/>
      <c r="BD576" s="64"/>
      <c r="BE576" s="64"/>
      <c r="BF576" s="64"/>
      <c r="BG576" s="64"/>
      <c r="BH576" s="64"/>
      <c r="BI576" s="64"/>
      <c r="BJ576" s="64"/>
      <c r="BK576" s="64"/>
      <c r="BL576" s="64"/>
      <c r="BM576" s="64"/>
      <c r="BN576" s="64"/>
      <c r="BO576" s="64"/>
      <c r="BP576" s="64"/>
      <c r="BQ576" s="64"/>
      <c r="BR576" s="64"/>
      <c r="BS576" s="64"/>
      <c r="BT576" s="64"/>
      <c r="BU576" s="64"/>
      <c r="BV576" s="64"/>
      <c r="BW576" s="64"/>
      <c r="BX576" s="64"/>
      <c r="BY576" s="64"/>
      <c r="BZ576" s="64"/>
      <c r="CA576" s="64"/>
      <c r="CB576" s="64"/>
      <c r="CC576" s="64"/>
      <c r="CD576" s="64"/>
      <c r="CE576" s="64"/>
      <c r="CF576" s="64"/>
      <c r="CG576" s="64"/>
      <c r="CH576" s="64"/>
      <c r="CI576" s="64"/>
      <c r="CJ576" s="64"/>
      <c r="CK576" s="64"/>
      <c r="CL576" s="64"/>
      <c r="CM576" s="64"/>
      <c r="CN576" s="64"/>
      <c r="CO576" s="64"/>
      <c r="CP576" s="64"/>
      <c r="CQ576" s="64"/>
      <c r="CR576" s="64"/>
      <c r="CS576" s="64"/>
      <c r="CT576" s="64"/>
      <c r="CU576" s="64"/>
      <c r="CV576" s="64"/>
      <c r="CW576" s="64"/>
      <c r="CX576" s="64"/>
      <c r="CY576" s="64"/>
      <c r="CZ576" s="64"/>
      <c r="DA576" s="64"/>
      <c r="DB576" s="64"/>
      <c r="DC576" s="64"/>
      <c r="DD576" s="64"/>
      <c r="DE576" s="64"/>
      <c r="DF576" s="64"/>
      <c r="DG576" s="64"/>
      <c r="DH576" s="64"/>
      <c r="DI576" s="64"/>
      <c r="DJ576" s="64"/>
      <c r="DK576" s="64"/>
      <c r="DL576" s="64"/>
      <c r="DM576" s="64"/>
      <c r="DN576" s="64"/>
      <c r="DO576" s="64"/>
      <c r="DP576" s="64"/>
      <c r="DQ576" s="64"/>
      <c r="DR576" s="64"/>
      <c r="DS576" s="64"/>
      <c r="DT576" s="64"/>
      <c r="DU576" s="64"/>
      <c r="DV576" s="64"/>
      <c r="DW576" s="64"/>
      <c r="DX576" s="64"/>
      <c r="DY576" s="64"/>
      <c r="DZ576" s="64"/>
      <c r="EA576" s="64"/>
      <c r="EB576" s="64"/>
      <c r="EC576" s="64"/>
      <c r="ED576" s="64"/>
      <c r="EE576" s="64"/>
      <c r="EF576" s="64"/>
      <c r="EG576" s="64"/>
      <c r="EH576" s="64"/>
      <c r="EI576" s="64"/>
      <c r="EJ576" s="64"/>
      <c r="EK576" s="64"/>
      <c r="EL576" s="64"/>
      <c r="EM576" s="64"/>
      <c r="EN576" s="64"/>
    </row>
    <row r="577" spans="1:144" s="40" customFormat="1" ht="11.25" customHeight="1">
      <c r="A577" s="19"/>
      <c r="B577" s="20"/>
      <c r="C577" s="20"/>
      <c r="D577" s="21"/>
      <c r="E577" s="21"/>
      <c r="F577" s="52"/>
      <c r="G577" s="69"/>
      <c r="H577" s="34"/>
      <c r="I577" s="34"/>
      <c r="J577" s="34"/>
      <c r="K577" s="34"/>
      <c r="L577" s="34"/>
      <c r="M577" s="61">
        <v>0</v>
      </c>
      <c r="N577" s="61">
        <v>0</v>
      </c>
      <c r="O577" s="61">
        <v>0</v>
      </c>
      <c r="P577" s="61">
        <v>0</v>
      </c>
      <c r="Q577" s="7">
        <v>0</v>
      </c>
      <c r="R577" s="18">
        <v>0</v>
      </c>
      <c r="S577" s="18">
        <v>0</v>
      </c>
      <c r="T577" s="18">
        <v>0</v>
      </c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  <c r="AV577" s="64"/>
      <c r="AW577" s="64"/>
      <c r="AX577" s="64"/>
      <c r="AY577" s="64"/>
      <c r="AZ577" s="64"/>
      <c r="BA577" s="64"/>
      <c r="BB577" s="64"/>
      <c r="BC577" s="64"/>
      <c r="BD577" s="64"/>
      <c r="BE577" s="64"/>
      <c r="BF577" s="64"/>
      <c r="BG577" s="64"/>
      <c r="BH577" s="64"/>
      <c r="BI577" s="64"/>
      <c r="BJ577" s="64"/>
      <c r="BK577" s="64"/>
      <c r="BL577" s="64"/>
      <c r="BM577" s="64"/>
      <c r="BN577" s="64"/>
      <c r="BO577" s="64"/>
      <c r="BP577" s="64"/>
      <c r="BQ577" s="64"/>
      <c r="BR577" s="64"/>
      <c r="BS577" s="64"/>
      <c r="BT577" s="64"/>
      <c r="BU577" s="64"/>
      <c r="BV577" s="64"/>
      <c r="BW577" s="64"/>
      <c r="BX577" s="64"/>
      <c r="BY577" s="64"/>
      <c r="BZ577" s="64"/>
      <c r="CA577" s="64"/>
      <c r="CB577" s="64"/>
      <c r="CC577" s="64"/>
      <c r="CD577" s="64"/>
      <c r="CE577" s="64"/>
      <c r="CF577" s="64"/>
      <c r="CG577" s="64"/>
      <c r="CH577" s="64"/>
      <c r="CI577" s="64"/>
      <c r="CJ577" s="64"/>
      <c r="CK577" s="64"/>
      <c r="CL577" s="64"/>
      <c r="CM577" s="64"/>
      <c r="CN577" s="64"/>
      <c r="CO577" s="64"/>
      <c r="CP577" s="64"/>
      <c r="CQ577" s="64"/>
      <c r="CR577" s="64"/>
      <c r="CS577" s="64"/>
      <c r="CT577" s="64"/>
      <c r="CU577" s="64"/>
      <c r="CV577" s="64"/>
      <c r="CW577" s="64"/>
      <c r="CX577" s="64"/>
      <c r="CY577" s="64"/>
      <c r="CZ577" s="64"/>
      <c r="DA577" s="64"/>
      <c r="DB577" s="64"/>
      <c r="DC577" s="64"/>
      <c r="DD577" s="64"/>
      <c r="DE577" s="64"/>
      <c r="DF577" s="64"/>
      <c r="DG577" s="64"/>
      <c r="DH577" s="64"/>
      <c r="DI577" s="64"/>
      <c r="DJ577" s="64"/>
      <c r="DK577" s="64"/>
      <c r="DL577" s="64"/>
      <c r="DM577" s="64"/>
      <c r="DN577" s="64"/>
      <c r="DO577" s="64"/>
      <c r="DP577" s="64"/>
      <c r="DQ577" s="64"/>
      <c r="DR577" s="64"/>
      <c r="DS577" s="64"/>
      <c r="DT577" s="64"/>
      <c r="DU577" s="64"/>
      <c r="DV577" s="64"/>
      <c r="DW577" s="64"/>
      <c r="DX577" s="64"/>
      <c r="DY577" s="64"/>
      <c r="DZ577" s="64"/>
      <c r="EA577" s="64"/>
      <c r="EB577" s="64"/>
      <c r="EC577" s="64"/>
      <c r="ED577" s="64"/>
      <c r="EE577" s="64"/>
      <c r="EF577" s="64"/>
      <c r="EG577" s="64"/>
      <c r="EH577" s="64"/>
      <c r="EI577" s="64"/>
      <c r="EJ577" s="64"/>
      <c r="EK577" s="64"/>
      <c r="EL577" s="64"/>
      <c r="EM577" s="64"/>
      <c r="EN577" s="64"/>
    </row>
    <row r="578" spans="1:144" s="18" customFormat="1" ht="21" customHeight="1">
      <c r="A578" s="15">
        <v>926</v>
      </c>
      <c r="B578" s="16"/>
      <c r="C578" s="16"/>
      <c r="D578" s="17" t="s">
        <v>387</v>
      </c>
      <c r="E578" s="17">
        <f>E579+E597+E600</f>
        <v>300</v>
      </c>
      <c r="F578" s="100">
        <f aca="true" t="shared" si="74" ref="F578:T578">F579+F597+F600</f>
        <v>300</v>
      </c>
      <c r="G578" s="17">
        <f t="shared" si="74"/>
        <v>294593</v>
      </c>
      <c r="H578" s="17">
        <f t="shared" si="74"/>
        <v>269593</v>
      </c>
      <c r="I578" s="17">
        <f t="shared" si="74"/>
        <v>143633</v>
      </c>
      <c r="J578" s="17">
        <f t="shared" si="74"/>
        <v>64456</v>
      </c>
      <c r="K578" s="17">
        <f t="shared" si="74"/>
        <v>79177</v>
      </c>
      <c r="L578" s="17">
        <f t="shared" si="74"/>
        <v>125000</v>
      </c>
      <c r="M578" s="17">
        <f t="shared" si="74"/>
        <v>960</v>
      </c>
      <c r="N578" s="17">
        <f t="shared" si="74"/>
        <v>0</v>
      </c>
      <c r="O578" s="17">
        <f t="shared" si="74"/>
        <v>0</v>
      </c>
      <c r="P578" s="17">
        <f t="shared" si="74"/>
        <v>0</v>
      </c>
      <c r="Q578" s="17">
        <f t="shared" si="74"/>
        <v>25000</v>
      </c>
      <c r="R578" s="17">
        <f t="shared" si="74"/>
        <v>25000</v>
      </c>
      <c r="S578" s="17">
        <f t="shared" si="74"/>
        <v>0</v>
      </c>
      <c r="T578" s="17">
        <f t="shared" si="74"/>
        <v>0</v>
      </c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  <c r="AO578" s="64"/>
      <c r="AP578" s="64"/>
      <c r="AQ578" s="64"/>
      <c r="AR578" s="64"/>
      <c r="AS578" s="64"/>
      <c r="AT578" s="64"/>
      <c r="AU578" s="64"/>
      <c r="AV578" s="64"/>
      <c r="AW578" s="64"/>
      <c r="AX578" s="64"/>
      <c r="AY578" s="64"/>
      <c r="AZ578" s="64"/>
      <c r="BA578" s="64"/>
      <c r="BB578" s="64"/>
      <c r="BC578" s="64"/>
      <c r="BD578" s="64"/>
      <c r="BE578" s="64"/>
      <c r="BF578" s="64"/>
      <c r="BG578" s="64"/>
      <c r="BH578" s="64"/>
      <c r="BI578" s="64"/>
      <c r="BJ578" s="64"/>
      <c r="BK578" s="64"/>
      <c r="BL578" s="64"/>
      <c r="BM578" s="64"/>
      <c r="BN578" s="64"/>
      <c r="BO578" s="64"/>
      <c r="BP578" s="64"/>
      <c r="BQ578" s="64"/>
      <c r="BR578" s="64"/>
      <c r="BS578" s="64"/>
      <c r="BT578" s="64"/>
      <c r="BU578" s="64"/>
      <c r="BV578" s="64"/>
      <c r="BW578" s="64"/>
      <c r="BX578" s="64"/>
      <c r="BY578" s="64"/>
      <c r="BZ578" s="64"/>
      <c r="CA578" s="64"/>
      <c r="CB578" s="64"/>
      <c r="CC578" s="64"/>
      <c r="CD578" s="64"/>
      <c r="CE578" s="64"/>
      <c r="CF578" s="64"/>
      <c r="CG578" s="64"/>
      <c r="CH578" s="64"/>
      <c r="CI578" s="64"/>
      <c r="CJ578" s="64"/>
      <c r="CK578" s="64"/>
      <c r="CL578" s="64"/>
      <c r="CM578" s="64"/>
      <c r="CN578" s="64"/>
      <c r="CO578" s="64"/>
      <c r="CP578" s="64"/>
      <c r="CQ578" s="64"/>
      <c r="CR578" s="64"/>
      <c r="CS578" s="64"/>
      <c r="CT578" s="64"/>
      <c r="CU578" s="64"/>
      <c r="CV578" s="64"/>
      <c r="CW578" s="64"/>
      <c r="CX578" s="64"/>
      <c r="CY578" s="64"/>
      <c r="CZ578" s="64"/>
      <c r="DA578" s="64"/>
      <c r="DB578" s="64"/>
      <c r="DC578" s="64"/>
      <c r="DD578" s="64"/>
      <c r="DE578" s="64"/>
      <c r="DF578" s="64"/>
      <c r="DG578" s="64"/>
      <c r="DH578" s="64"/>
      <c r="DI578" s="64"/>
      <c r="DJ578" s="64"/>
      <c r="DK578" s="64"/>
      <c r="DL578" s="64"/>
      <c r="DM578" s="64"/>
      <c r="DN578" s="64"/>
      <c r="DO578" s="64"/>
      <c r="DP578" s="64"/>
      <c r="DQ578" s="64"/>
      <c r="DR578" s="64"/>
      <c r="DS578" s="64"/>
      <c r="DT578" s="64"/>
      <c r="DU578" s="64"/>
      <c r="DV578" s="64"/>
      <c r="DW578" s="64"/>
      <c r="DX578" s="64"/>
      <c r="DY578" s="64"/>
      <c r="DZ578" s="64"/>
      <c r="EA578" s="64"/>
      <c r="EB578" s="64"/>
      <c r="EC578" s="64"/>
      <c r="ED578" s="64"/>
      <c r="EE578" s="64"/>
      <c r="EF578" s="64"/>
      <c r="EG578" s="64"/>
      <c r="EH578" s="64"/>
      <c r="EI578" s="64"/>
      <c r="EJ578" s="64"/>
      <c r="EK578" s="64"/>
      <c r="EL578" s="64"/>
      <c r="EM578" s="64"/>
      <c r="EN578" s="64"/>
    </row>
    <row r="579" spans="1:144" s="38" customFormat="1" ht="18" customHeight="1">
      <c r="A579" s="35"/>
      <c r="B579" s="37">
        <v>92601</v>
      </c>
      <c r="C579" s="37"/>
      <c r="D579" s="30" t="s">
        <v>342</v>
      </c>
      <c r="E579" s="30">
        <f>SUM(E580:E596)</f>
        <v>300</v>
      </c>
      <c r="F579" s="102">
        <f aca="true" t="shared" si="75" ref="F579:T579">SUM(F580:F596)</f>
        <v>300</v>
      </c>
      <c r="G579" s="30">
        <f t="shared" si="75"/>
        <v>154593</v>
      </c>
      <c r="H579" s="30">
        <f t="shared" si="75"/>
        <v>144593</v>
      </c>
      <c r="I579" s="30">
        <f t="shared" si="75"/>
        <v>143633</v>
      </c>
      <c r="J579" s="30">
        <f t="shared" si="75"/>
        <v>64456</v>
      </c>
      <c r="K579" s="30">
        <f t="shared" si="75"/>
        <v>79177</v>
      </c>
      <c r="L579" s="30">
        <f t="shared" si="75"/>
        <v>0</v>
      </c>
      <c r="M579" s="30">
        <f t="shared" si="75"/>
        <v>960</v>
      </c>
      <c r="N579" s="30">
        <f t="shared" si="75"/>
        <v>0</v>
      </c>
      <c r="O579" s="30">
        <f t="shared" si="75"/>
        <v>0</v>
      </c>
      <c r="P579" s="30">
        <f t="shared" si="75"/>
        <v>0</v>
      </c>
      <c r="Q579" s="30">
        <f t="shared" si="75"/>
        <v>10000</v>
      </c>
      <c r="R579" s="30">
        <f t="shared" si="75"/>
        <v>10000</v>
      </c>
      <c r="S579" s="30">
        <f t="shared" si="75"/>
        <v>0</v>
      </c>
      <c r="T579" s="30">
        <f t="shared" si="75"/>
        <v>0</v>
      </c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  <c r="CF579" s="66"/>
      <c r="CG579" s="66"/>
      <c r="CH579" s="66"/>
      <c r="CI579" s="66"/>
      <c r="CJ579" s="66"/>
      <c r="CK579" s="66"/>
      <c r="CL579" s="66"/>
      <c r="CM579" s="66"/>
      <c r="CN579" s="66"/>
      <c r="CO579" s="66"/>
      <c r="CP579" s="66"/>
      <c r="CQ579" s="66"/>
      <c r="CR579" s="66"/>
      <c r="CS579" s="66"/>
      <c r="CT579" s="66"/>
      <c r="CU579" s="66"/>
      <c r="CV579" s="66"/>
      <c r="CW579" s="66"/>
      <c r="CX579" s="66"/>
      <c r="CY579" s="66"/>
      <c r="CZ579" s="66"/>
      <c r="DA579" s="66"/>
      <c r="DB579" s="66"/>
      <c r="DC579" s="66"/>
      <c r="DD579" s="66"/>
      <c r="DE579" s="66"/>
      <c r="DF579" s="66"/>
      <c r="DG579" s="66"/>
      <c r="DH579" s="66"/>
      <c r="DI579" s="66"/>
      <c r="DJ579" s="66"/>
      <c r="DK579" s="66"/>
      <c r="DL579" s="66"/>
      <c r="DM579" s="66"/>
      <c r="DN579" s="66"/>
      <c r="DO579" s="66"/>
      <c r="DP579" s="66"/>
      <c r="DQ579" s="66"/>
      <c r="DR579" s="66"/>
      <c r="DS579" s="66"/>
      <c r="DT579" s="66"/>
      <c r="DU579" s="66"/>
      <c r="DV579" s="66"/>
      <c r="DW579" s="66"/>
      <c r="DX579" s="66"/>
      <c r="DY579" s="66"/>
      <c r="DZ579" s="66"/>
      <c r="EA579" s="66"/>
      <c r="EB579" s="66"/>
      <c r="EC579" s="66"/>
      <c r="ED579" s="66"/>
      <c r="EE579" s="66"/>
      <c r="EF579" s="66"/>
      <c r="EG579" s="66"/>
      <c r="EH579" s="66"/>
      <c r="EI579" s="66"/>
      <c r="EJ579" s="66"/>
      <c r="EK579" s="66"/>
      <c r="EL579" s="66"/>
      <c r="EM579" s="66"/>
      <c r="EN579" s="66"/>
    </row>
    <row r="580" spans="1:144" s="38" customFormat="1" ht="27.75" customHeight="1">
      <c r="A580" s="35"/>
      <c r="B580" s="37"/>
      <c r="C580" s="37">
        <v>3020</v>
      </c>
      <c r="D580" s="21" t="s">
        <v>365</v>
      </c>
      <c r="E580" s="21">
        <v>300</v>
      </c>
      <c r="F580" s="99"/>
      <c r="G580" s="30">
        <v>960</v>
      </c>
      <c r="H580" s="30">
        <v>960</v>
      </c>
      <c r="I580" s="30">
        <v>0</v>
      </c>
      <c r="J580" s="30">
        <v>0</v>
      </c>
      <c r="K580" s="30">
        <v>0</v>
      </c>
      <c r="L580" s="30">
        <v>0</v>
      </c>
      <c r="M580" s="61">
        <v>960</v>
      </c>
      <c r="N580" s="61">
        <v>0</v>
      </c>
      <c r="O580" s="61">
        <v>0</v>
      </c>
      <c r="P580" s="61">
        <v>0</v>
      </c>
      <c r="Q580" s="7">
        <v>0</v>
      </c>
      <c r="R580" s="18">
        <v>0</v>
      </c>
      <c r="S580" s="18">
        <v>0</v>
      </c>
      <c r="T580" s="18">
        <v>0</v>
      </c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  <c r="CC580" s="66"/>
      <c r="CD580" s="66"/>
      <c r="CE580" s="66"/>
      <c r="CF580" s="66"/>
      <c r="CG580" s="66"/>
      <c r="CH580" s="66"/>
      <c r="CI580" s="66"/>
      <c r="CJ580" s="66"/>
      <c r="CK580" s="66"/>
      <c r="CL580" s="66"/>
      <c r="CM580" s="66"/>
      <c r="CN580" s="66"/>
      <c r="CO580" s="66"/>
      <c r="CP580" s="66"/>
      <c r="CQ580" s="66"/>
      <c r="CR580" s="66"/>
      <c r="CS580" s="66"/>
      <c r="CT580" s="66"/>
      <c r="CU580" s="66"/>
      <c r="CV580" s="66"/>
      <c r="CW580" s="66"/>
      <c r="CX580" s="66"/>
      <c r="CY580" s="66"/>
      <c r="CZ580" s="66"/>
      <c r="DA580" s="66"/>
      <c r="DB580" s="66"/>
      <c r="DC580" s="66"/>
      <c r="DD580" s="66"/>
      <c r="DE580" s="66"/>
      <c r="DF580" s="66"/>
      <c r="DG580" s="66"/>
      <c r="DH580" s="66"/>
      <c r="DI580" s="66"/>
      <c r="DJ580" s="66"/>
      <c r="DK580" s="66"/>
      <c r="DL580" s="66"/>
      <c r="DM580" s="66"/>
      <c r="DN580" s="66"/>
      <c r="DO580" s="66"/>
      <c r="DP580" s="66"/>
      <c r="DQ580" s="66"/>
      <c r="DR580" s="66"/>
      <c r="DS580" s="66"/>
      <c r="DT580" s="66"/>
      <c r="DU580" s="66"/>
      <c r="DV580" s="66"/>
      <c r="DW580" s="66"/>
      <c r="DX580" s="66"/>
      <c r="DY580" s="66"/>
      <c r="DZ580" s="66"/>
      <c r="EA580" s="66"/>
      <c r="EB580" s="66"/>
      <c r="EC580" s="66"/>
      <c r="ED580" s="66"/>
      <c r="EE580" s="66"/>
      <c r="EF580" s="66"/>
      <c r="EG580" s="66"/>
      <c r="EH580" s="66"/>
      <c r="EI580" s="66"/>
      <c r="EJ580" s="66"/>
      <c r="EK580" s="66"/>
      <c r="EL580" s="66"/>
      <c r="EM580" s="66"/>
      <c r="EN580" s="66"/>
    </row>
    <row r="581" spans="1:144" s="38" customFormat="1" ht="18" customHeight="1" hidden="1">
      <c r="A581" s="35"/>
      <c r="B581" s="37"/>
      <c r="C581" s="37">
        <v>4010</v>
      </c>
      <c r="D581" s="30" t="s">
        <v>150</v>
      </c>
      <c r="E581" s="30"/>
      <c r="F581" s="102"/>
      <c r="G581" s="30">
        <v>44481</v>
      </c>
      <c r="H581" s="30">
        <v>44481</v>
      </c>
      <c r="I581" s="30">
        <v>44481</v>
      </c>
      <c r="J581" s="30">
        <v>44481</v>
      </c>
      <c r="K581" s="30">
        <v>0</v>
      </c>
      <c r="L581" s="30">
        <v>0</v>
      </c>
      <c r="M581" s="61">
        <v>0</v>
      </c>
      <c r="N581" s="61">
        <v>0</v>
      </c>
      <c r="O581" s="61">
        <v>0</v>
      </c>
      <c r="P581" s="61">
        <v>0</v>
      </c>
      <c r="Q581" s="7">
        <v>0</v>
      </c>
      <c r="R581" s="18">
        <v>0</v>
      </c>
      <c r="S581" s="18">
        <v>0</v>
      </c>
      <c r="T581" s="18">
        <v>0</v>
      </c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  <c r="CA581" s="66"/>
      <c r="CB581" s="66"/>
      <c r="CC581" s="66"/>
      <c r="CD581" s="66"/>
      <c r="CE581" s="66"/>
      <c r="CF581" s="66"/>
      <c r="CG581" s="66"/>
      <c r="CH581" s="66"/>
      <c r="CI581" s="66"/>
      <c r="CJ581" s="66"/>
      <c r="CK581" s="66"/>
      <c r="CL581" s="66"/>
      <c r="CM581" s="66"/>
      <c r="CN581" s="66"/>
      <c r="CO581" s="66"/>
      <c r="CP581" s="66"/>
      <c r="CQ581" s="66"/>
      <c r="CR581" s="66"/>
      <c r="CS581" s="66"/>
      <c r="CT581" s="66"/>
      <c r="CU581" s="66"/>
      <c r="CV581" s="66"/>
      <c r="CW581" s="66"/>
      <c r="CX581" s="66"/>
      <c r="CY581" s="66"/>
      <c r="CZ581" s="66"/>
      <c r="DA581" s="66"/>
      <c r="DB581" s="66"/>
      <c r="DC581" s="66"/>
      <c r="DD581" s="66"/>
      <c r="DE581" s="66"/>
      <c r="DF581" s="66"/>
      <c r="DG581" s="66"/>
      <c r="DH581" s="66"/>
      <c r="DI581" s="66"/>
      <c r="DJ581" s="66"/>
      <c r="DK581" s="66"/>
      <c r="DL581" s="66"/>
      <c r="DM581" s="66"/>
      <c r="DN581" s="66"/>
      <c r="DO581" s="66"/>
      <c r="DP581" s="66"/>
      <c r="DQ581" s="66"/>
      <c r="DR581" s="66"/>
      <c r="DS581" s="66"/>
      <c r="DT581" s="66"/>
      <c r="DU581" s="66"/>
      <c r="DV581" s="66"/>
      <c r="DW581" s="66"/>
      <c r="DX581" s="66"/>
      <c r="DY581" s="66"/>
      <c r="DZ581" s="66"/>
      <c r="EA581" s="66"/>
      <c r="EB581" s="66"/>
      <c r="EC581" s="66"/>
      <c r="ED581" s="66"/>
      <c r="EE581" s="66"/>
      <c r="EF581" s="66"/>
      <c r="EG581" s="66"/>
      <c r="EH581" s="66"/>
      <c r="EI581" s="66"/>
      <c r="EJ581" s="66"/>
      <c r="EK581" s="66"/>
      <c r="EL581" s="66"/>
      <c r="EM581" s="66"/>
      <c r="EN581" s="66"/>
    </row>
    <row r="582" spans="1:144" s="38" customFormat="1" ht="18" customHeight="1" hidden="1">
      <c r="A582" s="35"/>
      <c r="B582" s="37"/>
      <c r="C582" s="37">
        <v>4040</v>
      </c>
      <c r="D582" s="30" t="s">
        <v>151</v>
      </c>
      <c r="E582" s="30"/>
      <c r="F582" s="102"/>
      <c r="G582" s="30">
        <v>3515</v>
      </c>
      <c r="H582" s="30">
        <v>3515</v>
      </c>
      <c r="I582" s="30">
        <v>3515</v>
      </c>
      <c r="J582" s="30">
        <v>3515</v>
      </c>
      <c r="K582" s="30">
        <v>0</v>
      </c>
      <c r="L582" s="30">
        <v>0</v>
      </c>
      <c r="M582" s="61">
        <v>0</v>
      </c>
      <c r="N582" s="61">
        <v>0</v>
      </c>
      <c r="O582" s="61">
        <v>0</v>
      </c>
      <c r="P582" s="61">
        <v>0</v>
      </c>
      <c r="Q582" s="7">
        <v>0</v>
      </c>
      <c r="R582" s="18">
        <v>0</v>
      </c>
      <c r="S582" s="18">
        <v>0</v>
      </c>
      <c r="T582" s="18">
        <v>0</v>
      </c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  <c r="CF582" s="66"/>
      <c r="CG582" s="66"/>
      <c r="CH582" s="66"/>
      <c r="CI582" s="66"/>
      <c r="CJ582" s="66"/>
      <c r="CK582" s="66"/>
      <c r="CL582" s="66"/>
      <c r="CM582" s="66"/>
      <c r="CN582" s="66"/>
      <c r="CO582" s="66"/>
      <c r="CP582" s="66"/>
      <c r="CQ582" s="66"/>
      <c r="CR582" s="66"/>
      <c r="CS582" s="66"/>
      <c r="CT582" s="66"/>
      <c r="CU582" s="66"/>
      <c r="CV582" s="66"/>
      <c r="CW582" s="66"/>
      <c r="CX582" s="66"/>
      <c r="CY582" s="66"/>
      <c r="CZ582" s="66"/>
      <c r="DA582" s="66"/>
      <c r="DB582" s="66"/>
      <c r="DC582" s="66"/>
      <c r="DD582" s="66"/>
      <c r="DE582" s="66"/>
      <c r="DF582" s="66"/>
      <c r="DG582" s="66"/>
      <c r="DH582" s="66"/>
      <c r="DI582" s="66"/>
      <c r="DJ582" s="66"/>
      <c r="DK582" s="66"/>
      <c r="DL582" s="66"/>
      <c r="DM582" s="66"/>
      <c r="DN582" s="66"/>
      <c r="DO582" s="66"/>
      <c r="DP582" s="66"/>
      <c r="DQ582" s="66"/>
      <c r="DR582" s="66"/>
      <c r="DS582" s="66"/>
      <c r="DT582" s="66"/>
      <c r="DU582" s="66"/>
      <c r="DV582" s="66"/>
      <c r="DW582" s="66"/>
      <c r="DX582" s="66"/>
      <c r="DY582" s="66"/>
      <c r="DZ582" s="66"/>
      <c r="EA582" s="66"/>
      <c r="EB582" s="66"/>
      <c r="EC582" s="66"/>
      <c r="ED582" s="66"/>
      <c r="EE582" s="66"/>
      <c r="EF582" s="66"/>
      <c r="EG582" s="66"/>
      <c r="EH582" s="66"/>
      <c r="EI582" s="66"/>
      <c r="EJ582" s="66"/>
      <c r="EK582" s="66"/>
      <c r="EL582" s="66"/>
      <c r="EM582" s="66"/>
      <c r="EN582" s="66"/>
    </row>
    <row r="583" spans="1:144" s="38" customFormat="1" ht="18" customHeight="1" hidden="1">
      <c r="A583" s="35"/>
      <c r="B583" s="37"/>
      <c r="C583" s="37">
        <v>4110</v>
      </c>
      <c r="D583" s="30" t="s">
        <v>119</v>
      </c>
      <c r="E583" s="30"/>
      <c r="F583" s="102"/>
      <c r="G583" s="30">
        <v>8110</v>
      </c>
      <c r="H583" s="30">
        <v>8110</v>
      </c>
      <c r="I583" s="30">
        <v>8110</v>
      </c>
      <c r="J583" s="30">
        <v>8110</v>
      </c>
      <c r="K583" s="30">
        <v>0</v>
      </c>
      <c r="L583" s="30">
        <v>0</v>
      </c>
      <c r="M583" s="61">
        <v>0</v>
      </c>
      <c r="N583" s="61">
        <v>0</v>
      </c>
      <c r="O583" s="61">
        <v>0</v>
      </c>
      <c r="P583" s="61">
        <v>0</v>
      </c>
      <c r="Q583" s="7">
        <v>0</v>
      </c>
      <c r="R583" s="18">
        <v>0</v>
      </c>
      <c r="S583" s="18">
        <v>0</v>
      </c>
      <c r="T583" s="18">
        <v>0</v>
      </c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  <c r="CF583" s="66"/>
      <c r="CG583" s="66"/>
      <c r="CH583" s="66"/>
      <c r="CI583" s="66"/>
      <c r="CJ583" s="66"/>
      <c r="CK583" s="66"/>
      <c r="CL583" s="66"/>
      <c r="CM583" s="66"/>
      <c r="CN583" s="66"/>
      <c r="CO583" s="66"/>
      <c r="CP583" s="66"/>
      <c r="CQ583" s="66"/>
      <c r="CR583" s="66"/>
      <c r="CS583" s="66"/>
      <c r="CT583" s="66"/>
      <c r="CU583" s="66"/>
      <c r="CV583" s="66"/>
      <c r="CW583" s="66"/>
      <c r="CX583" s="66"/>
      <c r="CY583" s="66"/>
      <c r="CZ583" s="66"/>
      <c r="DA583" s="66"/>
      <c r="DB583" s="66"/>
      <c r="DC583" s="66"/>
      <c r="DD583" s="66"/>
      <c r="DE583" s="66"/>
      <c r="DF583" s="66"/>
      <c r="DG583" s="66"/>
      <c r="DH583" s="66"/>
      <c r="DI583" s="66"/>
      <c r="DJ583" s="66"/>
      <c r="DK583" s="66"/>
      <c r="DL583" s="66"/>
      <c r="DM583" s="66"/>
      <c r="DN583" s="66"/>
      <c r="DO583" s="66"/>
      <c r="DP583" s="66"/>
      <c r="DQ583" s="66"/>
      <c r="DR583" s="66"/>
      <c r="DS583" s="66"/>
      <c r="DT583" s="66"/>
      <c r="DU583" s="66"/>
      <c r="DV583" s="66"/>
      <c r="DW583" s="66"/>
      <c r="DX583" s="66"/>
      <c r="DY583" s="66"/>
      <c r="DZ583" s="66"/>
      <c r="EA583" s="66"/>
      <c r="EB583" s="66"/>
      <c r="EC583" s="66"/>
      <c r="ED583" s="66"/>
      <c r="EE583" s="66"/>
      <c r="EF583" s="66"/>
      <c r="EG583" s="66"/>
      <c r="EH583" s="66"/>
      <c r="EI583" s="66"/>
      <c r="EJ583" s="66"/>
      <c r="EK583" s="66"/>
      <c r="EL583" s="66"/>
      <c r="EM583" s="66"/>
      <c r="EN583" s="66"/>
    </row>
    <row r="584" spans="1:144" s="38" customFormat="1" ht="18" customHeight="1" hidden="1">
      <c r="A584" s="35"/>
      <c r="B584" s="37"/>
      <c r="C584" s="37">
        <v>4120</v>
      </c>
      <c r="D584" s="30" t="s">
        <v>152</v>
      </c>
      <c r="E584" s="30"/>
      <c r="F584" s="102"/>
      <c r="G584" s="30">
        <v>1350</v>
      </c>
      <c r="H584" s="30">
        <v>1350</v>
      </c>
      <c r="I584" s="30">
        <v>1350</v>
      </c>
      <c r="J584" s="30">
        <v>1350</v>
      </c>
      <c r="K584" s="30">
        <v>0</v>
      </c>
      <c r="L584" s="30">
        <v>0</v>
      </c>
      <c r="M584" s="61">
        <v>0</v>
      </c>
      <c r="N584" s="61">
        <v>0</v>
      </c>
      <c r="O584" s="61">
        <v>0</v>
      </c>
      <c r="P584" s="61">
        <v>0</v>
      </c>
      <c r="Q584" s="7">
        <v>0</v>
      </c>
      <c r="R584" s="18"/>
      <c r="S584" s="18">
        <v>0</v>
      </c>
      <c r="T584" s="18">
        <v>0</v>
      </c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  <c r="CC584" s="66"/>
      <c r="CD584" s="66"/>
      <c r="CE584" s="66"/>
      <c r="CF584" s="66"/>
      <c r="CG584" s="66"/>
      <c r="CH584" s="66"/>
      <c r="CI584" s="66"/>
      <c r="CJ584" s="66"/>
      <c r="CK584" s="66"/>
      <c r="CL584" s="66"/>
      <c r="CM584" s="66"/>
      <c r="CN584" s="66"/>
      <c r="CO584" s="66"/>
      <c r="CP584" s="66"/>
      <c r="CQ584" s="66"/>
      <c r="CR584" s="66"/>
      <c r="CS584" s="66"/>
      <c r="CT584" s="66"/>
      <c r="CU584" s="66"/>
      <c r="CV584" s="66"/>
      <c r="CW584" s="66"/>
      <c r="CX584" s="66"/>
      <c r="CY584" s="66"/>
      <c r="CZ584" s="66"/>
      <c r="DA584" s="66"/>
      <c r="DB584" s="66"/>
      <c r="DC584" s="66"/>
      <c r="DD584" s="66"/>
      <c r="DE584" s="66"/>
      <c r="DF584" s="66"/>
      <c r="DG584" s="66"/>
      <c r="DH584" s="66"/>
      <c r="DI584" s="66"/>
      <c r="DJ584" s="66"/>
      <c r="DK584" s="66"/>
      <c r="DL584" s="66"/>
      <c r="DM584" s="66"/>
      <c r="DN584" s="66"/>
      <c r="DO584" s="66"/>
      <c r="DP584" s="66"/>
      <c r="DQ584" s="66"/>
      <c r="DR584" s="66"/>
      <c r="DS584" s="66"/>
      <c r="DT584" s="66"/>
      <c r="DU584" s="66"/>
      <c r="DV584" s="66"/>
      <c r="DW584" s="66"/>
      <c r="DX584" s="66"/>
      <c r="DY584" s="66"/>
      <c r="DZ584" s="66"/>
      <c r="EA584" s="66"/>
      <c r="EB584" s="66"/>
      <c r="EC584" s="66"/>
      <c r="ED584" s="66"/>
      <c r="EE584" s="66"/>
      <c r="EF584" s="66"/>
      <c r="EG584" s="66"/>
      <c r="EH584" s="66"/>
      <c r="EI584" s="66"/>
      <c r="EJ584" s="66"/>
      <c r="EK584" s="66"/>
      <c r="EL584" s="66"/>
      <c r="EM584" s="66"/>
      <c r="EN584" s="66"/>
    </row>
    <row r="585" spans="1:144" s="38" customFormat="1" ht="18" customHeight="1" hidden="1">
      <c r="A585" s="35"/>
      <c r="B585" s="37"/>
      <c r="C585" s="37">
        <v>4170</v>
      </c>
      <c r="D585" s="30" t="s">
        <v>120</v>
      </c>
      <c r="E585" s="30"/>
      <c r="F585" s="102"/>
      <c r="G585" s="30">
        <v>7000</v>
      </c>
      <c r="H585" s="30">
        <v>7000</v>
      </c>
      <c r="I585" s="30">
        <v>7000</v>
      </c>
      <c r="J585" s="30">
        <v>7000</v>
      </c>
      <c r="K585" s="30">
        <v>0</v>
      </c>
      <c r="L585" s="30">
        <v>0</v>
      </c>
      <c r="M585" s="61">
        <v>0</v>
      </c>
      <c r="N585" s="61">
        <v>0</v>
      </c>
      <c r="O585" s="61">
        <v>0</v>
      </c>
      <c r="P585" s="61">
        <v>0</v>
      </c>
      <c r="Q585" s="7">
        <v>0</v>
      </c>
      <c r="R585" s="18"/>
      <c r="S585" s="18">
        <v>0</v>
      </c>
      <c r="T585" s="18">
        <v>0</v>
      </c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  <c r="CA585" s="66"/>
      <c r="CB585" s="66"/>
      <c r="CC585" s="66"/>
      <c r="CD585" s="66"/>
      <c r="CE585" s="66"/>
      <c r="CF585" s="66"/>
      <c r="CG585" s="66"/>
      <c r="CH585" s="66"/>
      <c r="CI585" s="66"/>
      <c r="CJ585" s="66"/>
      <c r="CK585" s="66"/>
      <c r="CL585" s="66"/>
      <c r="CM585" s="66"/>
      <c r="CN585" s="66"/>
      <c r="CO585" s="66"/>
      <c r="CP585" s="66"/>
      <c r="CQ585" s="66"/>
      <c r="CR585" s="66"/>
      <c r="CS585" s="66"/>
      <c r="CT585" s="66"/>
      <c r="CU585" s="66"/>
      <c r="CV585" s="66"/>
      <c r="CW585" s="66"/>
      <c r="CX585" s="66"/>
      <c r="CY585" s="66"/>
      <c r="CZ585" s="66"/>
      <c r="DA585" s="66"/>
      <c r="DB585" s="66"/>
      <c r="DC585" s="66"/>
      <c r="DD585" s="66"/>
      <c r="DE585" s="66"/>
      <c r="DF585" s="66"/>
      <c r="DG585" s="66"/>
      <c r="DH585" s="66"/>
      <c r="DI585" s="66"/>
      <c r="DJ585" s="66"/>
      <c r="DK585" s="66"/>
      <c r="DL585" s="66"/>
      <c r="DM585" s="66"/>
      <c r="DN585" s="66"/>
      <c r="DO585" s="66"/>
      <c r="DP585" s="66"/>
      <c r="DQ585" s="66"/>
      <c r="DR585" s="66"/>
      <c r="DS585" s="66"/>
      <c r="DT585" s="66"/>
      <c r="DU585" s="66"/>
      <c r="DV585" s="66"/>
      <c r="DW585" s="66"/>
      <c r="DX585" s="66"/>
      <c r="DY585" s="66"/>
      <c r="DZ585" s="66"/>
      <c r="EA585" s="66"/>
      <c r="EB585" s="66"/>
      <c r="EC585" s="66"/>
      <c r="ED585" s="66"/>
      <c r="EE585" s="66"/>
      <c r="EF585" s="66"/>
      <c r="EG585" s="66"/>
      <c r="EH585" s="66"/>
      <c r="EI585" s="66"/>
      <c r="EJ585" s="66"/>
      <c r="EK585" s="66"/>
      <c r="EL585" s="66"/>
      <c r="EM585" s="66"/>
      <c r="EN585" s="66"/>
    </row>
    <row r="586" spans="1:144" s="38" customFormat="1" ht="18" customHeight="1" hidden="1">
      <c r="A586" s="35"/>
      <c r="B586" s="37"/>
      <c r="C586" s="37">
        <v>4210</v>
      </c>
      <c r="D586" s="30" t="s">
        <v>121</v>
      </c>
      <c r="E586" s="30"/>
      <c r="F586" s="102"/>
      <c r="G586" s="30">
        <v>32638</v>
      </c>
      <c r="H586" s="30">
        <v>32638</v>
      </c>
      <c r="I586" s="30">
        <v>32638</v>
      </c>
      <c r="J586" s="30">
        <v>0</v>
      </c>
      <c r="K586" s="30">
        <v>32638</v>
      </c>
      <c r="L586" s="30">
        <v>0</v>
      </c>
      <c r="M586" s="61">
        <v>0</v>
      </c>
      <c r="N586" s="61">
        <v>0</v>
      </c>
      <c r="O586" s="61">
        <v>0</v>
      </c>
      <c r="P586" s="61">
        <v>0</v>
      </c>
      <c r="Q586" s="7">
        <v>0</v>
      </c>
      <c r="R586" s="18">
        <v>0</v>
      </c>
      <c r="S586" s="18">
        <v>0</v>
      </c>
      <c r="T586" s="18">
        <v>0</v>
      </c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  <c r="CC586" s="66"/>
      <c r="CD586" s="66"/>
      <c r="CE586" s="66"/>
      <c r="CF586" s="66"/>
      <c r="CG586" s="66"/>
      <c r="CH586" s="66"/>
      <c r="CI586" s="66"/>
      <c r="CJ586" s="66"/>
      <c r="CK586" s="66"/>
      <c r="CL586" s="66"/>
      <c r="CM586" s="66"/>
      <c r="CN586" s="66"/>
      <c r="CO586" s="66"/>
      <c r="CP586" s="66"/>
      <c r="CQ586" s="66"/>
      <c r="CR586" s="66"/>
      <c r="CS586" s="66"/>
      <c r="CT586" s="66"/>
      <c r="CU586" s="66"/>
      <c r="CV586" s="66"/>
      <c r="CW586" s="66"/>
      <c r="CX586" s="66"/>
      <c r="CY586" s="66"/>
      <c r="CZ586" s="66"/>
      <c r="DA586" s="66"/>
      <c r="DB586" s="66"/>
      <c r="DC586" s="66"/>
      <c r="DD586" s="66"/>
      <c r="DE586" s="66"/>
      <c r="DF586" s="66"/>
      <c r="DG586" s="66"/>
      <c r="DH586" s="66"/>
      <c r="DI586" s="66"/>
      <c r="DJ586" s="66"/>
      <c r="DK586" s="66"/>
      <c r="DL586" s="66"/>
      <c r="DM586" s="66"/>
      <c r="DN586" s="66"/>
      <c r="DO586" s="66"/>
      <c r="DP586" s="66"/>
      <c r="DQ586" s="66"/>
      <c r="DR586" s="66"/>
      <c r="DS586" s="66"/>
      <c r="DT586" s="66"/>
      <c r="DU586" s="66"/>
      <c r="DV586" s="66"/>
      <c r="DW586" s="66"/>
      <c r="DX586" s="66"/>
      <c r="DY586" s="66"/>
      <c r="DZ586" s="66"/>
      <c r="EA586" s="66"/>
      <c r="EB586" s="66"/>
      <c r="EC586" s="66"/>
      <c r="ED586" s="66"/>
      <c r="EE586" s="66"/>
      <c r="EF586" s="66"/>
      <c r="EG586" s="66"/>
      <c r="EH586" s="66"/>
      <c r="EI586" s="66"/>
      <c r="EJ586" s="66"/>
      <c r="EK586" s="66"/>
      <c r="EL586" s="66"/>
      <c r="EM586" s="66"/>
      <c r="EN586" s="66"/>
    </row>
    <row r="587" spans="1:144" s="38" customFormat="1" ht="27" customHeight="1" hidden="1">
      <c r="A587" s="35"/>
      <c r="B587" s="37"/>
      <c r="C587" s="37">
        <v>4230</v>
      </c>
      <c r="D587" s="21" t="s">
        <v>366</v>
      </c>
      <c r="E587" s="21"/>
      <c r="F587" s="99"/>
      <c r="G587" s="30">
        <v>1000</v>
      </c>
      <c r="H587" s="30">
        <v>1000</v>
      </c>
      <c r="I587" s="30">
        <v>1000</v>
      </c>
      <c r="J587" s="30">
        <v>0</v>
      </c>
      <c r="K587" s="30">
        <v>1000</v>
      </c>
      <c r="L587" s="30">
        <v>0</v>
      </c>
      <c r="M587" s="61">
        <v>0</v>
      </c>
      <c r="N587" s="61">
        <v>0</v>
      </c>
      <c r="O587" s="61">
        <v>0</v>
      </c>
      <c r="P587" s="61">
        <v>0</v>
      </c>
      <c r="Q587" s="7">
        <v>0</v>
      </c>
      <c r="R587" s="18">
        <v>0</v>
      </c>
      <c r="S587" s="18">
        <v>0</v>
      </c>
      <c r="T587" s="18">
        <v>0</v>
      </c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  <c r="CA587" s="66"/>
      <c r="CB587" s="66"/>
      <c r="CC587" s="66"/>
      <c r="CD587" s="66"/>
      <c r="CE587" s="66"/>
      <c r="CF587" s="66"/>
      <c r="CG587" s="66"/>
      <c r="CH587" s="66"/>
      <c r="CI587" s="66"/>
      <c r="CJ587" s="66"/>
      <c r="CK587" s="66"/>
      <c r="CL587" s="66"/>
      <c r="CM587" s="66"/>
      <c r="CN587" s="66"/>
      <c r="CO587" s="66"/>
      <c r="CP587" s="66"/>
      <c r="CQ587" s="66"/>
      <c r="CR587" s="66"/>
      <c r="CS587" s="66"/>
      <c r="CT587" s="66"/>
      <c r="CU587" s="66"/>
      <c r="CV587" s="66"/>
      <c r="CW587" s="66"/>
      <c r="CX587" s="66"/>
      <c r="CY587" s="66"/>
      <c r="CZ587" s="66"/>
      <c r="DA587" s="66"/>
      <c r="DB587" s="66"/>
      <c r="DC587" s="66"/>
      <c r="DD587" s="66"/>
      <c r="DE587" s="66"/>
      <c r="DF587" s="66"/>
      <c r="DG587" s="66"/>
      <c r="DH587" s="66"/>
      <c r="DI587" s="66"/>
      <c r="DJ587" s="66"/>
      <c r="DK587" s="66"/>
      <c r="DL587" s="66"/>
      <c r="DM587" s="66"/>
      <c r="DN587" s="66"/>
      <c r="DO587" s="66"/>
      <c r="DP587" s="66"/>
      <c r="DQ587" s="66"/>
      <c r="DR587" s="66"/>
      <c r="DS587" s="66"/>
      <c r="DT587" s="66"/>
      <c r="DU587" s="66"/>
      <c r="DV587" s="66"/>
      <c r="DW587" s="66"/>
      <c r="DX587" s="66"/>
      <c r="DY587" s="66"/>
      <c r="DZ587" s="66"/>
      <c r="EA587" s="66"/>
      <c r="EB587" s="66"/>
      <c r="EC587" s="66"/>
      <c r="ED587" s="66"/>
      <c r="EE587" s="66"/>
      <c r="EF587" s="66"/>
      <c r="EG587" s="66"/>
      <c r="EH587" s="66"/>
      <c r="EI587" s="66"/>
      <c r="EJ587" s="66"/>
      <c r="EK587" s="66"/>
      <c r="EL587" s="66"/>
      <c r="EM587" s="66"/>
      <c r="EN587" s="66"/>
    </row>
    <row r="588" spans="1:144" s="38" customFormat="1" ht="18" customHeight="1" hidden="1">
      <c r="A588" s="35"/>
      <c r="B588" s="37"/>
      <c r="C588" s="37">
        <v>4260</v>
      </c>
      <c r="D588" s="30" t="s">
        <v>129</v>
      </c>
      <c r="E588" s="30"/>
      <c r="F588" s="102"/>
      <c r="G588" s="30">
        <v>19000</v>
      </c>
      <c r="H588" s="30">
        <v>19000</v>
      </c>
      <c r="I588" s="30">
        <v>19000</v>
      </c>
      <c r="J588" s="30">
        <v>0</v>
      </c>
      <c r="K588" s="30">
        <v>19000</v>
      </c>
      <c r="L588" s="30">
        <v>0</v>
      </c>
      <c r="M588" s="61">
        <v>0</v>
      </c>
      <c r="N588" s="61">
        <v>0</v>
      </c>
      <c r="O588" s="61">
        <v>0</v>
      </c>
      <c r="P588" s="61">
        <v>0</v>
      </c>
      <c r="Q588" s="7">
        <v>0</v>
      </c>
      <c r="R588" s="18">
        <v>0</v>
      </c>
      <c r="S588" s="18">
        <v>0</v>
      </c>
      <c r="T588" s="18">
        <v>0</v>
      </c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  <c r="CC588" s="66"/>
      <c r="CD588" s="66"/>
      <c r="CE588" s="66"/>
      <c r="CF588" s="66"/>
      <c r="CG588" s="66"/>
      <c r="CH588" s="66"/>
      <c r="CI588" s="66"/>
      <c r="CJ588" s="66"/>
      <c r="CK588" s="66"/>
      <c r="CL588" s="66"/>
      <c r="CM588" s="66"/>
      <c r="CN588" s="66"/>
      <c r="CO588" s="66"/>
      <c r="CP588" s="66"/>
      <c r="CQ588" s="66"/>
      <c r="CR588" s="66"/>
      <c r="CS588" s="66"/>
      <c r="CT588" s="66"/>
      <c r="CU588" s="66"/>
      <c r="CV588" s="66"/>
      <c r="CW588" s="66"/>
      <c r="CX588" s="66"/>
      <c r="CY588" s="66"/>
      <c r="CZ588" s="66"/>
      <c r="DA588" s="66"/>
      <c r="DB588" s="66"/>
      <c r="DC588" s="66"/>
      <c r="DD588" s="66"/>
      <c r="DE588" s="66"/>
      <c r="DF588" s="66"/>
      <c r="DG588" s="66"/>
      <c r="DH588" s="66"/>
      <c r="DI588" s="66"/>
      <c r="DJ588" s="66"/>
      <c r="DK588" s="66"/>
      <c r="DL588" s="66"/>
      <c r="DM588" s="66"/>
      <c r="DN588" s="66"/>
      <c r="DO588" s="66"/>
      <c r="DP588" s="66"/>
      <c r="DQ588" s="66"/>
      <c r="DR588" s="66"/>
      <c r="DS588" s="66"/>
      <c r="DT588" s="66"/>
      <c r="DU588" s="66"/>
      <c r="DV588" s="66"/>
      <c r="DW588" s="66"/>
      <c r="DX588" s="66"/>
      <c r="DY588" s="66"/>
      <c r="DZ588" s="66"/>
      <c r="EA588" s="66"/>
      <c r="EB588" s="66"/>
      <c r="EC588" s="66"/>
      <c r="ED588" s="66"/>
      <c r="EE588" s="66"/>
      <c r="EF588" s="66"/>
      <c r="EG588" s="66"/>
      <c r="EH588" s="66"/>
      <c r="EI588" s="66"/>
      <c r="EJ588" s="66"/>
      <c r="EK588" s="66"/>
      <c r="EL588" s="66"/>
      <c r="EM588" s="66"/>
      <c r="EN588" s="66"/>
    </row>
    <row r="589" spans="1:144" s="38" customFormat="1" ht="18" customHeight="1" hidden="1">
      <c r="A589" s="35"/>
      <c r="B589" s="37"/>
      <c r="C589" s="37">
        <v>4270</v>
      </c>
      <c r="D589" s="30" t="s">
        <v>122</v>
      </c>
      <c r="E589" s="30"/>
      <c r="F589" s="102"/>
      <c r="G589" s="30">
        <v>1876</v>
      </c>
      <c r="H589" s="30">
        <v>1876</v>
      </c>
      <c r="I589" s="30">
        <v>1876</v>
      </c>
      <c r="J589" s="30">
        <v>0</v>
      </c>
      <c r="K589" s="30">
        <v>1876</v>
      </c>
      <c r="L589" s="30">
        <v>0</v>
      </c>
      <c r="M589" s="61">
        <v>0</v>
      </c>
      <c r="N589" s="61">
        <v>0</v>
      </c>
      <c r="O589" s="61">
        <v>0</v>
      </c>
      <c r="P589" s="61">
        <v>0</v>
      </c>
      <c r="Q589" s="7">
        <v>0</v>
      </c>
      <c r="R589" s="18">
        <v>0</v>
      </c>
      <c r="S589" s="18">
        <v>0</v>
      </c>
      <c r="T589" s="18">
        <v>0</v>
      </c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6"/>
      <c r="CE589" s="66"/>
      <c r="CF589" s="66"/>
      <c r="CG589" s="66"/>
      <c r="CH589" s="66"/>
      <c r="CI589" s="66"/>
      <c r="CJ589" s="66"/>
      <c r="CK589" s="66"/>
      <c r="CL589" s="66"/>
      <c r="CM589" s="66"/>
      <c r="CN589" s="66"/>
      <c r="CO589" s="66"/>
      <c r="CP589" s="66"/>
      <c r="CQ589" s="66"/>
      <c r="CR589" s="66"/>
      <c r="CS589" s="66"/>
      <c r="CT589" s="66"/>
      <c r="CU589" s="66"/>
      <c r="CV589" s="66"/>
      <c r="CW589" s="66"/>
      <c r="CX589" s="66"/>
      <c r="CY589" s="66"/>
      <c r="CZ589" s="66"/>
      <c r="DA589" s="66"/>
      <c r="DB589" s="66"/>
      <c r="DC589" s="66"/>
      <c r="DD589" s="66"/>
      <c r="DE589" s="66"/>
      <c r="DF589" s="66"/>
      <c r="DG589" s="66"/>
      <c r="DH589" s="66"/>
      <c r="DI589" s="66"/>
      <c r="DJ589" s="66"/>
      <c r="DK589" s="66"/>
      <c r="DL589" s="66"/>
      <c r="DM589" s="66"/>
      <c r="DN589" s="66"/>
      <c r="DO589" s="66"/>
      <c r="DP589" s="66"/>
      <c r="DQ589" s="66"/>
      <c r="DR589" s="66"/>
      <c r="DS589" s="66"/>
      <c r="DT589" s="66"/>
      <c r="DU589" s="66"/>
      <c r="DV589" s="66"/>
      <c r="DW589" s="66"/>
      <c r="DX589" s="66"/>
      <c r="DY589" s="66"/>
      <c r="DZ589" s="66"/>
      <c r="EA589" s="66"/>
      <c r="EB589" s="66"/>
      <c r="EC589" s="66"/>
      <c r="ED589" s="66"/>
      <c r="EE589" s="66"/>
      <c r="EF589" s="66"/>
      <c r="EG589" s="66"/>
      <c r="EH589" s="66"/>
      <c r="EI589" s="66"/>
      <c r="EJ589" s="66"/>
      <c r="EK589" s="66"/>
      <c r="EL589" s="66"/>
      <c r="EM589" s="66"/>
      <c r="EN589" s="66"/>
    </row>
    <row r="590" spans="1:144" s="38" customFormat="1" ht="18" customHeight="1" hidden="1">
      <c r="A590" s="35"/>
      <c r="B590" s="37"/>
      <c r="C590" s="37">
        <v>4280</v>
      </c>
      <c r="D590" s="30" t="s">
        <v>153</v>
      </c>
      <c r="E590" s="30"/>
      <c r="F590" s="102"/>
      <c r="G590" s="30">
        <v>218</v>
      </c>
      <c r="H590" s="30">
        <v>218</v>
      </c>
      <c r="I590" s="30">
        <v>218</v>
      </c>
      <c r="J590" s="30">
        <v>0</v>
      </c>
      <c r="K590" s="30">
        <v>218</v>
      </c>
      <c r="L590" s="30">
        <v>0</v>
      </c>
      <c r="M590" s="61">
        <v>0</v>
      </c>
      <c r="N590" s="61">
        <v>0</v>
      </c>
      <c r="O590" s="61">
        <v>0</v>
      </c>
      <c r="P590" s="61">
        <v>0</v>
      </c>
      <c r="Q590" s="7">
        <v>0</v>
      </c>
      <c r="R590" s="18"/>
      <c r="S590" s="18">
        <v>0</v>
      </c>
      <c r="T590" s="18">
        <v>0</v>
      </c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  <c r="CC590" s="66"/>
      <c r="CD590" s="66"/>
      <c r="CE590" s="66"/>
      <c r="CF590" s="66"/>
      <c r="CG590" s="66"/>
      <c r="CH590" s="66"/>
      <c r="CI590" s="66"/>
      <c r="CJ590" s="66"/>
      <c r="CK590" s="66"/>
      <c r="CL590" s="66"/>
      <c r="CM590" s="66"/>
      <c r="CN590" s="66"/>
      <c r="CO590" s="66"/>
      <c r="CP590" s="66"/>
      <c r="CQ590" s="66"/>
      <c r="CR590" s="66"/>
      <c r="CS590" s="66"/>
      <c r="CT590" s="66"/>
      <c r="CU590" s="66"/>
      <c r="CV590" s="66"/>
      <c r="CW590" s="66"/>
      <c r="CX590" s="66"/>
      <c r="CY590" s="66"/>
      <c r="CZ590" s="66"/>
      <c r="DA590" s="66"/>
      <c r="DB590" s="66"/>
      <c r="DC590" s="66"/>
      <c r="DD590" s="66"/>
      <c r="DE590" s="66"/>
      <c r="DF590" s="66"/>
      <c r="DG590" s="66"/>
      <c r="DH590" s="66"/>
      <c r="DI590" s="66"/>
      <c r="DJ590" s="66"/>
      <c r="DK590" s="66"/>
      <c r="DL590" s="66"/>
      <c r="DM590" s="66"/>
      <c r="DN590" s="66"/>
      <c r="DO590" s="66"/>
      <c r="DP590" s="66"/>
      <c r="DQ590" s="66"/>
      <c r="DR590" s="66"/>
      <c r="DS590" s="66"/>
      <c r="DT590" s="66"/>
      <c r="DU590" s="66"/>
      <c r="DV590" s="66"/>
      <c r="DW590" s="66"/>
      <c r="DX590" s="66"/>
      <c r="DY590" s="66"/>
      <c r="DZ590" s="66"/>
      <c r="EA590" s="66"/>
      <c r="EB590" s="66"/>
      <c r="EC590" s="66"/>
      <c r="ED590" s="66"/>
      <c r="EE590" s="66"/>
      <c r="EF590" s="66"/>
      <c r="EG590" s="66"/>
      <c r="EH590" s="66"/>
      <c r="EI590" s="66"/>
      <c r="EJ590" s="66"/>
      <c r="EK590" s="66"/>
      <c r="EL590" s="66"/>
      <c r="EM590" s="66"/>
      <c r="EN590" s="66"/>
    </row>
    <row r="591" spans="1:144" s="38" customFormat="1" ht="18" customHeight="1" hidden="1">
      <c r="A591" s="35"/>
      <c r="B591" s="37"/>
      <c r="C591" s="37">
        <v>4300</v>
      </c>
      <c r="D591" s="30" t="s">
        <v>123</v>
      </c>
      <c r="E591" s="30"/>
      <c r="F591" s="102"/>
      <c r="G591" s="30">
        <v>20250</v>
      </c>
      <c r="H591" s="30">
        <v>20250</v>
      </c>
      <c r="I591" s="30">
        <v>20250</v>
      </c>
      <c r="J591" s="30">
        <v>0</v>
      </c>
      <c r="K591" s="30">
        <v>20250</v>
      </c>
      <c r="L591" s="30">
        <v>0</v>
      </c>
      <c r="M591" s="61">
        <v>0</v>
      </c>
      <c r="N591" s="61">
        <v>0</v>
      </c>
      <c r="O591" s="61">
        <v>0</v>
      </c>
      <c r="P591" s="61">
        <v>0</v>
      </c>
      <c r="Q591" s="7">
        <v>0</v>
      </c>
      <c r="R591" s="18"/>
      <c r="S591" s="18">
        <v>0</v>
      </c>
      <c r="T591" s="18">
        <v>0</v>
      </c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66"/>
      <c r="CF591" s="66"/>
      <c r="CG591" s="66"/>
      <c r="CH591" s="66"/>
      <c r="CI591" s="66"/>
      <c r="CJ591" s="66"/>
      <c r="CK591" s="66"/>
      <c r="CL591" s="66"/>
      <c r="CM591" s="66"/>
      <c r="CN591" s="66"/>
      <c r="CO591" s="66"/>
      <c r="CP591" s="66"/>
      <c r="CQ591" s="66"/>
      <c r="CR591" s="66"/>
      <c r="CS591" s="66"/>
      <c r="CT591" s="66"/>
      <c r="CU591" s="66"/>
      <c r="CV591" s="66"/>
      <c r="CW591" s="66"/>
      <c r="CX591" s="66"/>
      <c r="CY591" s="66"/>
      <c r="CZ591" s="66"/>
      <c r="DA591" s="66"/>
      <c r="DB591" s="66"/>
      <c r="DC591" s="66"/>
      <c r="DD591" s="66"/>
      <c r="DE591" s="66"/>
      <c r="DF591" s="66"/>
      <c r="DG591" s="66"/>
      <c r="DH591" s="66"/>
      <c r="DI591" s="66"/>
      <c r="DJ591" s="66"/>
      <c r="DK591" s="66"/>
      <c r="DL591" s="66"/>
      <c r="DM591" s="66"/>
      <c r="DN591" s="66"/>
      <c r="DO591" s="66"/>
      <c r="DP591" s="66"/>
      <c r="DQ591" s="66"/>
      <c r="DR591" s="66"/>
      <c r="DS591" s="66"/>
      <c r="DT591" s="66"/>
      <c r="DU591" s="66"/>
      <c r="DV591" s="66"/>
      <c r="DW591" s="66"/>
      <c r="DX591" s="66"/>
      <c r="DY591" s="66"/>
      <c r="DZ591" s="66"/>
      <c r="EA591" s="66"/>
      <c r="EB591" s="66"/>
      <c r="EC591" s="66"/>
      <c r="ED591" s="66"/>
      <c r="EE591" s="66"/>
      <c r="EF591" s="66"/>
      <c r="EG591" s="66"/>
      <c r="EH591" s="66"/>
      <c r="EI591" s="66"/>
      <c r="EJ591" s="66"/>
      <c r="EK591" s="66"/>
      <c r="EL591" s="66"/>
      <c r="EM591" s="66"/>
      <c r="EN591" s="66"/>
    </row>
    <row r="592" spans="1:144" s="38" customFormat="1" ht="39" customHeight="1">
      <c r="A592" s="35"/>
      <c r="B592" s="37"/>
      <c r="C592" s="37">
        <v>4370</v>
      </c>
      <c r="D592" s="21" t="s">
        <v>367</v>
      </c>
      <c r="E592" s="21"/>
      <c r="F592" s="99">
        <v>100</v>
      </c>
      <c r="G592" s="30">
        <v>1464</v>
      </c>
      <c r="H592" s="30">
        <v>1464</v>
      </c>
      <c r="I592" s="30">
        <v>1464</v>
      </c>
      <c r="J592" s="30">
        <v>0</v>
      </c>
      <c r="K592" s="30">
        <v>1464</v>
      </c>
      <c r="L592" s="30">
        <v>0</v>
      </c>
      <c r="M592" s="61">
        <v>0</v>
      </c>
      <c r="N592" s="61">
        <v>0</v>
      </c>
      <c r="O592" s="61">
        <v>0</v>
      </c>
      <c r="P592" s="61">
        <v>0</v>
      </c>
      <c r="Q592" s="7">
        <v>0</v>
      </c>
      <c r="R592" s="18">
        <v>0</v>
      </c>
      <c r="S592" s="18">
        <v>0</v>
      </c>
      <c r="T592" s="18">
        <v>0</v>
      </c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  <c r="CC592" s="66"/>
      <c r="CD592" s="66"/>
      <c r="CE592" s="66"/>
      <c r="CF592" s="66"/>
      <c r="CG592" s="66"/>
      <c r="CH592" s="66"/>
      <c r="CI592" s="66"/>
      <c r="CJ592" s="66"/>
      <c r="CK592" s="66"/>
      <c r="CL592" s="66"/>
      <c r="CM592" s="66"/>
      <c r="CN592" s="66"/>
      <c r="CO592" s="66"/>
      <c r="CP592" s="66"/>
      <c r="CQ592" s="66"/>
      <c r="CR592" s="66"/>
      <c r="CS592" s="66"/>
      <c r="CT592" s="66"/>
      <c r="CU592" s="66"/>
      <c r="CV592" s="66"/>
      <c r="CW592" s="66"/>
      <c r="CX592" s="66"/>
      <c r="CY592" s="66"/>
      <c r="CZ592" s="66"/>
      <c r="DA592" s="66"/>
      <c r="DB592" s="66"/>
      <c r="DC592" s="66"/>
      <c r="DD592" s="66"/>
      <c r="DE592" s="66"/>
      <c r="DF592" s="66"/>
      <c r="DG592" s="66"/>
      <c r="DH592" s="66"/>
      <c r="DI592" s="66"/>
      <c r="DJ592" s="66"/>
      <c r="DK592" s="66"/>
      <c r="DL592" s="66"/>
      <c r="DM592" s="66"/>
      <c r="DN592" s="66"/>
      <c r="DO592" s="66"/>
      <c r="DP592" s="66"/>
      <c r="DQ592" s="66"/>
      <c r="DR592" s="66"/>
      <c r="DS592" s="66"/>
      <c r="DT592" s="66"/>
      <c r="DU592" s="66"/>
      <c r="DV592" s="66"/>
      <c r="DW592" s="66"/>
      <c r="DX592" s="66"/>
      <c r="DY592" s="66"/>
      <c r="DZ592" s="66"/>
      <c r="EA592" s="66"/>
      <c r="EB592" s="66"/>
      <c r="EC592" s="66"/>
      <c r="ED592" s="66"/>
      <c r="EE592" s="66"/>
      <c r="EF592" s="66"/>
      <c r="EG592" s="66"/>
      <c r="EH592" s="66"/>
      <c r="EI592" s="66"/>
      <c r="EJ592" s="66"/>
      <c r="EK592" s="66"/>
      <c r="EL592" s="66"/>
      <c r="EM592" s="66"/>
      <c r="EN592" s="66"/>
    </row>
    <row r="593" spans="1:144" s="38" customFormat="1" ht="18" customHeight="1">
      <c r="A593" s="35"/>
      <c r="B593" s="37"/>
      <c r="C593" s="37">
        <v>4430</v>
      </c>
      <c r="D593" s="21" t="s">
        <v>124</v>
      </c>
      <c r="E593" s="21"/>
      <c r="F593" s="99">
        <v>200</v>
      </c>
      <c r="G593" s="30">
        <v>350</v>
      </c>
      <c r="H593" s="30">
        <v>350</v>
      </c>
      <c r="I593" s="30">
        <v>350</v>
      </c>
      <c r="J593" s="30">
        <v>0</v>
      </c>
      <c r="K593" s="30">
        <v>350</v>
      </c>
      <c r="L593" s="30">
        <v>0</v>
      </c>
      <c r="M593" s="61">
        <v>0</v>
      </c>
      <c r="N593" s="61">
        <v>0</v>
      </c>
      <c r="O593" s="61">
        <v>0</v>
      </c>
      <c r="P593" s="61">
        <v>0</v>
      </c>
      <c r="Q593" s="7">
        <v>0</v>
      </c>
      <c r="R593" s="18">
        <v>0</v>
      </c>
      <c r="S593" s="18">
        <v>0</v>
      </c>
      <c r="T593" s="18">
        <v>0</v>
      </c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6"/>
      <c r="CE593" s="66"/>
      <c r="CF593" s="66"/>
      <c r="CG593" s="66"/>
      <c r="CH593" s="66"/>
      <c r="CI593" s="66"/>
      <c r="CJ593" s="66"/>
      <c r="CK593" s="66"/>
      <c r="CL593" s="66"/>
      <c r="CM593" s="66"/>
      <c r="CN593" s="66"/>
      <c r="CO593" s="66"/>
      <c r="CP593" s="66"/>
      <c r="CQ593" s="66"/>
      <c r="CR593" s="66"/>
      <c r="CS593" s="66"/>
      <c r="CT593" s="66"/>
      <c r="CU593" s="66"/>
      <c r="CV593" s="66"/>
      <c r="CW593" s="66"/>
      <c r="CX593" s="66"/>
      <c r="CY593" s="66"/>
      <c r="CZ593" s="66"/>
      <c r="DA593" s="66"/>
      <c r="DB593" s="66"/>
      <c r="DC593" s="66"/>
      <c r="DD593" s="66"/>
      <c r="DE593" s="66"/>
      <c r="DF593" s="66"/>
      <c r="DG593" s="66"/>
      <c r="DH593" s="66"/>
      <c r="DI593" s="66"/>
      <c r="DJ593" s="66"/>
      <c r="DK593" s="66"/>
      <c r="DL593" s="66"/>
      <c r="DM593" s="66"/>
      <c r="DN593" s="66"/>
      <c r="DO593" s="66"/>
      <c r="DP593" s="66"/>
      <c r="DQ593" s="66"/>
      <c r="DR593" s="66"/>
      <c r="DS593" s="66"/>
      <c r="DT593" s="66"/>
      <c r="DU593" s="66"/>
      <c r="DV593" s="66"/>
      <c r="DW593" s="66"/>
      <c r="DX593" s="66"/>
      <c r="DY593" s="66"/>
      <c r="DZ593" s="66"/>
      <c r="EA593" s="66"/>
      <c r="EB593" s="66"/>
      <c r="EC593" s="66"/>
      <c r="ED593" s="66"/>
      <c r="EE593" s="66"/>
      <c r="EF593" s="66"/>
      <c r="EG593" s="66"/>
      <c r="EH593" s="66"/>
      <c r="EI593" s="66"/>
      <c r="EJ593" s="66"/>
      <c r="EK593" s="66"/>
      <c r="EL593" s="66"/>
      <c r="EM593" s="66"/>
      <c r="EN593" s="66"/>
    </row>
    <row r="594" spans="1:144" s="38" customFormat="1" ht="18" customHeight="1" hidden="1">
      <c r="A594" s="35"/>
      <c r="B594" s="37"/>
      <c r="C594" s="37">
        <v>4440</v>
      </c>
      <c r="D594" s="21" t="s">
        <v>195</v>
      </c>
      <c r="E594" s="21"/>
      <c r="F594" s="99"/>
      <c r="G594" s="30">
        <v>2257</v>
      </c>
      <c r="H594" s="30">
        <v>2257</v>
      </c>
      <c r="I594" s="30">
        <v>2257</v>
      </c>
      <c r="J594" s="30">
        <v>0</v>
      </c>
      <c r="K594" s="30">
        <v>2257</v>
      </c>
      <c r="L594" s="30">
        <v>0</v>
      </c>
      <c r="M594" s="61">
        <v>0</v>
      </c>
      <c r="N594" s="61">
        <v>0</v>
      </c>
      <c r="O594" s="61">
        <v>0</v>
      </c>
      <c r="P594" s="61">
        <v>0</v>
      </c>
      <c r="Q594" s="7">
        <v>0</v>
      </c>
      <c r="R594" s="18">
        <v>0</v>
      </c>
      <c r="S594" s="18">
        <v>0</v>
      </c>
      <c r="T594" s="18">
        <v>0</v>
      </c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6"/>
      <c r="CE594" s="66"/>
      <c r="CF594" s="66"/>
      <c r="CG594" s="66"/>
      <c r="CH594" s="66"/>
      <c r="CI594" s="66"/>
      <c r="CJ594" s="66"/>
      <c r="CK594" s="66"/>
      <c r="CL594" s="66"/>
      <c r="CM594" s="66"/>
      <c r="CN594" s="66"/>
      <c r="CO594" s="66"/>
      <c r="CP594" s="66"/>
      <c r="CQ594" s="66"/>
      <c r="CR594" s="66"/>
      <c r="CS594" s="66"/>
      <c r="CT594" s="66"/>
      <c r="CU594" s="66"/>
      <c r="CV594" s="66"/>
      <c r="CW594" s="66"/>
      <c r="CX594" s="66"/>
      <c r="CY594" s="66"/>
      <c r="CZ594" s="66"/>
      <c r="DA594" s="66"/>
      <c r="DB594" s="66"/>
      <c r="DC594" s="66"/>
      <c r="DD594" s="66"/>
      <c r="DE594" s="66"/>
      <c r="DF594" s="66"/>
      <c r="DG594" s="66"/>
      <c r="DH594" s="66"/>
      <c r="DI594" s="66"/>
      <c r="DJ594" s="66"/>
      <c r="DK594" s="66"/>
      <c r="DL594" s="66"/>
      <c r="DM594" s="66"/>
      <c r="DN594" s="66"/>
      <c r="DO594" s="66"/>
      <c r="DP594" s="66"/>
      <c r="DQ594" s="66"/>
      <c r="DR594" s="66"/>
      <c r="DS594" s="66"/>
      <c r="DT594" s="66"/>
      <c r="DU594" s="66"/>
      <c r="DV594" s="66"/>
      <c r="DW594" s="66"/>
      <c r="DX594" s="66"/>
      <c r="DY594" s="66"/>
      <c r="DZ594" s="66"/>
      <c r="EA594" s="66"/>
      <c r="EB594" s="66"/>
      <c r="EC594" s="66"/>
      <c r="ED594" s="66"/>
      <c r="EE594" s="66"/>
      <c r="EF594" s="66"/>
      <c r="EG594" s="66"/>
      <c r="EH594" s="66"/>
      <c r="EI594" s="66"/>
      <c r="EJ594" s="66"/>
      <c r="EK594" s="66"/>
      <c r="EL594" s="66"/>
      <c r="EM594" s="66"/>
      <c r="EN594" s="66"/>
    </row>
    <row r="595" spans="1:144" s="38" customFormat="1" ht="18" customHeight="1" hidden="1">
      <c r="A595" s="35"/>
      <c r="B595" s="37"/>
      <c r="C595" s="37">
        <v>4510</v>
      </c>
      <c r="D595" s="21" t="s">
        <v>254</v>
      </c>
      <c r="E595" s="21"/>
      <c r="F595" s="99"/>
      <c r="G595" s="30">
        <v>124</v>
      </c>
      <c r="H595" s="30">
        <v>124</v>
      </c>
      <c r="I595" s="30">
        <v>124</v>
      </c>
      <c r="J595" s="30">
        <v>0</v>
      </c>
      <c r="K595" s="30">
        <v>124</v>
      </c>
      <c r="L595" s="30">
        <v>0</v>
      </c>
      <c r="M595" s="61">
        <v>0</v>
      </c>
      <c r="N595" s="61">
        <v>0</v>
      </c>
      <c r="O595" s="61">
        <v>0</v>
      </c>
      <c r="P595" s="61">
        <v>0</v>
      </c>
      <c r="Q595" s="7">
        <v>0</v>
      </c>
      <c r="R595" s="18">
        <v>0</v>
      </c>
      <c r="S595" s="18">
        <v>0</v>
      </c>
      <c r="T595" s="18">
        <v>0</v>
      </c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  <c r="CC595" s="66"/>
      <c r="CD595" s="66"/>
      <c r="CE595" s="66"/>
      <c r="CF595" s="66"/>
      <c r="CG595" s="66"/>
      <c r="CH595" s="66"/>
      <c r="CI595" s="66"/>
      <c r="CJ595" s="66"/>
      <c r="CK595" s="66"/>
      <c r="CL595" s="66"/>
      <c r="CM595" s="66"/>
      <c r="CN595" s="66"/>
      <c r="CO595" s="66"/>
      <c r="CP595" s="66"/>
      <c r="CQ595" s="66"/>
      <c r="CR595" s="66"/>
      <c r="CS595" s="66"/>
      <c r="CT595" s="66"/>
      <c r="CU595" s="66"/>
      <c r="CV595" s="66"/>
      <c r="CW595" s="66"/>
      <c r="CX595" s="66"/>
      <c r="CY595" s="66"/>
      <c r="CZ595" s="66"/>
      <c r="DA595" s="66"/>
      <c r="DB595" s="66"/>
      <c r="DC595" s="66"/>
      <c r="DD595" s="66"/>
      <c r="DE595" s="66"/>
      <c r="DF595" s="66"/>
      <c r="DG595" s="66"/>
      <c r="DH595" s="66"/>
      <c r="DI595" s="66"/>
      <c r="DJ595" s="66"/>
      <c r="DK595" s="66"/>
      <c r="DL595" s="66"/>
      <c r="DM595" s="66"/>
      <c r="DN595" s="66"/>
      <c r="DO595" s="66"/>
      <c r="DP595" s="66"/>
      <c r="DQ595" s="66"/>
      <c r="DR595" s="66"/>
      <c r="DS595" s="66"/>
      <c r="DT595" s="66"/>
      <c r="DU595" s="66"/>
      <c r="DV595" s="66"/>
      <c r="DW595" s="66"/>
      <c r="DX595" s="66"/>
      <c r="DY595" s="66"/>
      <c r="DZ595" s="66"/>
      <c r="EA595" s="66"/>
      <c r="EB595" s="66"/>
      <c r="EC595" s="66"/>
      <c r="ED595" s="66"/>
      <c r="EE595" s="66"/>
      <c r="EF595" s="66"/>
      <c r="EG595" s="66"/>
      <c r="EH595" s="66"/>
      <c r="EI595" s="66"/>
      <c r="EJ595" s="66"/>
      <c r="EK595" s="66"/>
      <c r="EL595" s="66"/>
      <c r="EM595" s="66"/>
      <c r="EN595" s="66"/>
    </row>
    <row r="596" spans="1:144" s="38" customFormat="1" ht="25.5" customHeight="1" hidden="1">
      <c r="A596" s="35"/>
      <c r="B596" s="37"/>
      <c r="C596" s="37">
        <v>6050</v>
      </c>
      <c r="D596" s="21" t="s">
        <v>131</v>
      </c>
      <c r="E596" s="21">
        <v>0</v>
      </c>
      <c r="F596" s="99"/>
      <c r="G596" s="30">
        <v>10000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61">
        <v>0</v>
      </c>
      <c r="N596" s="61">
        <v>0</v>
      </c>
      <c r="O596" s="61">
        <v>0</v>
      </c>
      <c r="P596" s="61">
        <v>0</v>
      </c>
      <c r="Q596" s="7">
        <v>10000</v>
      </c>
      <c r="R596" s="18">
        <v>10000</v>
      </c>
      <c r="S596" s="18">
        <v>0</v>
      </c>
      <c r="T596" s="18">
        <v>0</v>
      </c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6"/>
      <c r="CE596" s="66"/>
      <c r="CF596" s="66"/>
      <c r="CG596" s="66"/>
      <c r="CH596" s="66"/>
      <c r="CI596" s="66"/>
      <c r="CJ596" s="66"/>
      <c r="CK596" s="66"/>
      <c r="CL596" s="66"/>
      <c r="CM596" s="66"/>
      <c r="CN596" s="66"/>
      <c r="CO596" s="66"/>
      <c r="CP596" s="66"/>
      <c r="CQ596" s="66"/>
      <c r="CR596" s="66"/>
      <c r="CS596" s="66"/>
      <c r="CT596" s="66"/>
      <c r="CU596" s="66"/>
      <c r="CV596" s="66"/>
      <c r="CW596" s="66"/>
      <c r="CX596" s="66"/>
      <c r="CY596" s="66"/>
      <c r="CZ596" s="66"/>
      <c r="DA596" s="66"/>
      <c r="DB596" s="66"/>
      <c r="DC596" s="66"/>
      <c r="DD596" s="66"/>
      <c r="DE596" s="66"/>
      <c r="DF596" s="66"/>
      <c r="DG596" s="66"/>
      <c r="DH596" s="66"/>
      <c r="DI596" s="66"/>
      <c r="DJ596" s="66"/>
      <c r="DK596" s="66"/>
      <c r="DL596" s="66"/>
      <c r="DM596" s="66"/>
      <c r="DN596" s="66"/>
      <c r="DO596" s="66"/>
      <c r="DP596" s="66"/>
      <c r="DQ596" s="66"/>
      <c r="DR596" s="66"/>
      <c r="DS596" s="66"/>
      <c r="DT596" s="66"/>
      <c r="DU596" s="66"/>
      <c r="DV596" s="66"/>
      <c r="DW596" s="66"/>
      <c r="DX596" s="66"/>
      <c r="DY596" s="66"/>
      <c r="DZ596" s="66"/>
      <c r="EA596" s="66"/>
      <c r="EB596" s="66"/>
      <c r="EC596" s="66"/>
      <c r="ED596" s="66"/>
      <c r="EE596" s="66"/>
      <c r="EF596" s="66"/>
      <c r="EG596" s="66"/>
      <c r="EH596" s="66"/>
      <c r="EI596" s="66"/>
      <c r="EJ596" s="66"/>
      <c r="EK596" s="66"/>
      <c r="EL596" s="66"/>
      <c r="EM596" s="66"/>
      <c r="EN596" s="66"/>
    </row>
    <row r="597" spans="1:144" s="38" customFormat="1" ht="18" customHeight="1" hidden="1">
      <c r="A597" s="35"/>
      <c r="B597" s="37">
        <v>92605</v>
      </c>
      <c r="C597" s="37"/>
      <c r="D597" s="21" t="s">
        <v>392</v>
      </c>
      <c r="E597" s="21">
        <f>E598</f>
        <v>0</v>
      </c>
      <c r="F597" s="99">
        <f aca="true" t="shared" si="76" ref="F597:T597">F598</f>
        <v>0</v>
      </c>
      <c r="G597" s="21">
        <f t="shared" si="76"/>
        <v>125000</v>
      </c>
      <c r="H597" s="21">
        <f t="shared" si="76"/>
        <v>125000</v>
      </c>
      <c r="I597" s="21">
        <f t="shared" si="76"/>
        <v>0</v>
      </c>
      <c r="J597" s="21">
        <f t="shared" si="76"/>
        <v>0</v>
      </c>
      <c r="K597" s="21">
        <f t="shared" si="76"/>
        <v>0</v>
      </c>
      <c r="L597" s="21">
        <f t="shared" si="76"/>
        <v>125000</v>
      </c>
      <c r="M597" s="21">
        <f t="shared" si="76"/>
        <v>0</v>
      </c>
      <c r="N597" s="21">
        <f t="shared" si="76"/>
        <v>0</v>
      </c>
      <c r="O597" s="21">
        <f t="shared" si="76"/>
        <v>0</v>
      </c>
      <c r="P597" s="21">
        <f t="shared" si="76"/>
        <v>0</v>
      </c>
      <c r="Q597" s="21">
        <f t="shared" si="76"/>
        <v>0</v>
      </c>
      <c r="R597" s="21">
        <f t="shared" si="76"/>
        <v>0</v>
      </c>
      <c r="S597" s="21">
        <f t="shared" si="76"/>
        <v>0</v>
      </c>
      <c r="T597" s="21">
        <f t="shared" si="76"/>
        <v>0</v>
      </c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  <c r="CC597" s="66"/>
      <c r="CD597" s="66"/>
      <c r="CE597" s="66"/>
      <c r="CF597" s="66"/>
      <c r="CG597" s="66"/>
      <c r="CH597" s="66"/>
      <c r="CI597" s="66"/>
      <c r="CJ597" s="66"/>
      <c r="CK597" s="66"/>
      <c r="CL597" s="66"/>
      <c r="CM597" s="66"/>
      <c r="CN597" s="66"/>
      <c r="CO597" s="66"/>
      <c r="CP597" s="66"/>
      <c r="CQ597" s="66"/>
      <c r="CR597" s="66"/>
      <c r="CS597" s="66"/>
      <c r="CT597" s="66"/>
      <c r="CU597" s="66"/>
      <c r="CV597" s="66"/>
      <c r="CW597" s="66"/>
      <c r="CX597" s="66"/>
      <c r="CY597" s="66"/>
      <c r="CZ597" s="66"/>
      <c r="DA597" s="66"/>
      <c r="DB597" s="66"/>
      <c r="DC597" s="66"/>
      <c r="DD597" s="66"/>
      <c r="DE597" s="66"/>
      <c r="DF597" s="66"/>
      <c r="DG597" s="66"/>
      <c r="DH597" s="66"/>
      <c r="DI597" s="66"/>
      <c r="DJ597" s="66"/>
      <c r="DK597" s="66"/>
      <c r="DL597" s="66"/>
      <c r="DM597" s="66"/>
      <c r="DN597" s="66"/>
      <c r="DO597" s="66"/>
      <c r="DP597" s="66"/>
      <c r="DQ597" s="66"/>
      <c r="DR597" s="66"/>
      <c r="DS597" s="66"/>
      <c r="DT597" s="66"/>
      <c r="DU597" s="66"/>
      <c r="DV597" s="66"/>
      <c r="DW597" s="66"/>
      <c r="DX597" s="66"/>
      <c r="DY597" s="66"/>
      <c r="DZ597" s="66"/>
      <c r="EA597" s="66"/>
      <c r="EB597" s="66"/>
      <c r="EC597" s="66"/>
      <c r="ED597" s="66"/>
      <c r="EE597" s="66"/>
      <c r="EF597" s="66"/>
      <c r="EG597" s="66"/>
      <c r="EH597" s="66"/>
      <c r="EI597" s="66"/>
      <c r="EJ597" s="66"/>
      <c r="EK597" s="66"/>
      <c r="EL597" s="66"/>
      <c r="EM597" s="66"/>
      <c r="EN597" s="66"/>
    </row>
    <row r="598" spans="1:144" s="38" customFormat="1" ht="52.5" customHeight="1" hidden="1">
      <c r="A598" s="35"/>
      <c r="B598" s="37"/>
      <c r="C598" s="20" t="s">
        <v>165</v>
      </c>
      <c r="D598" s="21" t="s">
        <v>393</v>
      </c>
      <c r="E598" s="21"/>
      <c r="F598" s="99"/>
      <c r="G598" s="30">
        <v>125000</v>
      </c>
      <c r="H598" s="30">
        <v>125000</v>
      </c>
      <c r="I598" s="30">
        <v>0</v>
      </c>
      <c r="J598" s="30">
        <v>0</v>
      </c>
      <c r="K598" s="30">
        <v>0</v>
      </c>
      <c r="L598" s="30">
        <v>125000</v>
      </c>
      <c r="M598" s="61">
        <v>0</v>
      </c>
      <c r="N598" s="61">
        <v>0</v>
      </c>
      <c r="O598" s="61">
        <v>0</v>
      </c>
      <c r="P598" s="61">
        <v>0</v>
      </c>
      <c r="Q598" s="7">
        <v>0</v>
      </c>
      <c r="R598" s="18">
        <v>0</v>
      </c>
      <c r="S598" s="18">
        <v>0</v>
      </c>
      <c r="T598" s="18">
        <v>0</v>
      </c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  <c r="CC598" s="66"/>
      <c r="CD598" s="66"/>
      <c r="CE598" s="66"/>
      <c r="CF598" s="66"/>
      <c r="CG598" s="66"/>
      <c r="CH598" s="66"/>
      <c r="CI598" s="66"/>
      <c r="CJ598" s="66"/>
      <c r="CK598" s="66"/>
      <c r="CL598" s="66"/>
      <c r="CM598" s="66"/>
      <c r="CN598" s="66"/>
      <c r="CO598" s="66"/>
      <c r="CP598" s="66"/>
      <c r="CQ598" s="66"/>
      <c r="CR598" s="66"/>
      <c r="CS598" s="66"/>
      <c r="CT598" s="66"/>
      <c r="CU598" s="66"/>
      <c r="CV598" s="66"/>
      <c r="CW598" s="66"/>
      <c r="CX598" s="66"/>
      <c r="CY598" s="66"/>
      <c r="CZ598" s="66"/>
      <c r="DA598" s="66"/>
      <c r="DB598" s="66"/>
      <c r="DC598" s="66"/>
      <c r="DD598" s="66"/>
      <c r="DE598" s="66"/>
      <c r="DF598" s="66"/>
      <c r="DG598" s="66"/>
      <c r="DH598" s="66"/>
      <c r="DI598" s="66"/>
      <c r="DJ598" s="66"/>
      <c r="DK598" s="66"/>
      <c r="DL598" s="66"/>
      <c r="DM598" s="66"/>
      <c r="DN598" s="66"/>
      <c r="DO598" s="66"/>
      <c r="DP598" s="66"/>
      <c r="DQ598" s="66"/>
      <c r="DR598" s="66"/>
      <c r="DS598" s="66"/>
      <c r="DT598" s="66"/>
      <c r="DU598" s="66"/>
      <c r="DV598" s="66"/>
      <c r="DW598" s="66"/>
      <c r="DX598" s="66"/>
      <c r="DY598" s="66"/>
      <c r="DZ598" s="66"/>
      <c r="EA598" s="66"/>
      <c r="EB598" s="66"/>
      <c r="EC598" s="66"/>
      <c r="ED598" s="66"/>
      <c r="EE598" s="66"/>
      <c r="EF598" s="66"/>
      <c r="EG598" s="66"/>
      <c r="EH598" s="66"/>
      <c r="EI598" s="66"/>
      <c r="EJ598" s="66"/>
      <c r="EK598" s="66"/>
      <c r="EL598" s="66"/>
      <c r="EM598" s="66"/>
      <c r="EN598" s="66"/>
    </row>
    <row r="599" spans="1:144" s="38" customFormat="1" ht="25.5" customHeight="1" hidden="1">
      <c r="A599" s="35"/>
      <c r="B599" s="37">
        <v>92695</v>
      </c>
      <c r="C599" s="37"/>
      <c r="D599" s="21" t="s">
        <v>9</v>
      </c>
      <c r="E599" s="21">
        <f>E600</f>
        <v>0</v>
      </c>
      <c r="F599" s="99">
        <f aca="true" t="shared" si="77" ref="F599:T599">F600</f>
        <v>0</v>
      </c>
      <c r="G599" s="21">
        <f t="shared" si="77"/>
        <v>15000</v>
      </c>
      <c r="H599" s="21">
        <f t="shared" si="77"/>
        <v>0</v>
      </c>
      <c r="I599" s="21">
        <f t="shared" si="77"/>
        <v>0</v>
      </c>
      <c r="J599" s="21">
        <f t="shared" si="77"/>
        <v>0</v>
      </c>
      <c r="K599" s="21">
        <f t="shared" si="77"/>
        <v>0</v>
      </c>
      <c r="L599" s="21">
        <f t="shared" si="77"/>
        <v>0</v>
      </c>
      <c r="M599" s="21">
        <f t="shared" si="77"/>
        <v>0</v>
      </c>
      <c r="N599" s="21">
        <f t="shared" si="77"/>
        <v>0</v>
      </c>
      <c r="O599" s="21">
        <f t="shared" si="77"/>
        <v>0</v>
      </c>
      <c r="P599" s="21">
        <f t="shared" si="77"/>
        <v>0</v>
      </c>
      <c r="Q599" s="21">
        <f t="shared" si="77"/>
        <v>15000</v>
      </c>
      <c r="R599" s="21">
        <f t="shared" si="77"/>
        <v>15000</v>
      </c>
      <c r="S599" s="21">
        <f t="shared" si="77"/>
        <v>0</v>
      </c>
      <c r="T599" s="21">
        <f t="shared" si="77"/>
        <v>0</v>
      </c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  <c r="CC599" s="66"/>
      <c r="CD599" s="66"/>
      <c r="CE599" s="66"/>
      <c r="CF599" s="66"/>
      <c r="CG599" s="66"/>
      <c r="CH599" s="66"/>
      <c r="CI599" s="66"/>
      <c r="CJ599" s="66"/>
      <c r="CK599" s="66"/>
      <c r="CL599" s="66"/>
      <c r="CM599" s="66"/>
      <c r="CN599" s="66"/>
      <c r="CO599" s="66"/>
      <c r="CP599" s="66"/>
      <c r="CQ599" s="66"/>
      <c r="CR599" s="66"/>
      <c r="CS599" s="66"/>
      <c r="CT599" s="66"/>
      <c r="CU599" s="66"/>
      <c r="CV599" s="66"/>
      <c r="CW599" s="66"/>
      <c r="CX599" s="66"/>
      <c r="CY599" s="66"/>
      <c r="CZ599" s="66"/>
      <c r="DA599" s="66"/>
      <c r="DB599" s="66"/>
      <c r="DC599" s="66"/>
      <c r="DD599" s="66"/>
      <c r="DE599" s="66"/>
      <c r="DF599" s="66"/>
      <c r="DG599" s="66"/>
      <c r="DH599" s="66"/>
      <c r="DI599" s="66"/>
      <c r="DJ599" s="66"/>
      <c r="DK599" s="66"/>
      <c r="DL599" s="66"/>
      <c r="DM599" s="66"/>
      <c r="DN599" s="66"/>
      <c r="DO599" s="66"/>
      <c r="DP599" s="66"/>
      <c r="DQ599" s="66"/>
      <c r="DR599" s="66"/>
      <c r="DS599" s="66"/>
      <c r="DT599" s="66"/>
      <c r="DU599" s="66"/>
      <c r="DV599" s="66"/>
      <c r="DW599" s="66"/>
      <c r="DX599" s="66"/>
      <c r="DY599" s="66"/>
      <c r="DZ599" s="66"/>
      <c r="EA599" s="66"/>
      <c r="EB599" s="66"/>
      <c r="EC599" s="66"/>
      <c r="ED599" s="66"/>
      <c r="EE599" s="66"/>
      <c r="EF599" s="66"/>
      <c r="EG599" s="66"/>
      <c r="EH599" s="66"/>
      <c r="EI599" s="66"/>
      <c r="EJ599" s="66"/>
      <c r="EK599" s="66"/>
      <c r="EL599" s="66"/>
      <c r="EM599" s="66"/>
      <c r="EN599" s="66"/>
    </row>
    <row r="600" spans="1:144" s="110" customFormat="1" ht="25.5" customHeight="1" hidden="1">
      <c r="A600" s="103"/>
      <c r="B600" s="104"/>
      <c r="C600" s="104">
        <v>6050</v>
      </c>
      <c r="D600" s="45" t="s">
        <v>131</v>
      </c>
      <c r="E600" s="45"/>
      <c r="F600" s="105"/>
      <c r="G600" s="106">
        <v>15000</v>
      </c>
      <c r="H600" s="106">
        <v>0</v>
      </c>
      <c r="I600" s="106">
        <v>0</v>
      </c>
      <c r="J600" s="106">
        <v>0</v>
      </c>
      <c r="K600" s="106">
        <v>0</v>
      </c>
      <c r="L600" s="106">
        <v>0</v>
      </c>
      <c r="M600" s="107">
        <v>0</v>
      </c>
      <c r="N600" s="107">
        <v>0</v>
      </c>
      <c r="O600" s="107">
        <v>0</v>
      </c>
      <c r="P600" s="107">
        <v>0</v>
      </c>
      <c r="Q600" s="108">
        <v>15000</v>
      </c>
      <c r="R600" s="109">
        <v>15000</v>
      </c>
      <c r="S600" s="109">
        <v>0</v>
      </c>
      <c r="T600" s="109">
        <v>0</v>
      </c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  <c r="CC600" s="66"/>
      <c r="CD600" s="66"/>
      <c r="CE600" s="66"/>
      <c r="CF600" s="66"/>
      <c r="CG600" s="66"/>
      <c r="CH600" s="66"/>
      <c r="CI600" s="66"/>
      <c r="CJ600" s="66"/>
      <c r="CK600" s="66"/>
      <c r="CL600" s="66"/>
      <c r="CM600" s="66"/>
      <c r="CN600" s="66"/>
      <c r="CO600" s="66"/>
      <c r="CP600" s="66"/>
      <c r="CQ600" s="66"/>
      <c r="CR600" s="66"/>
      <c r="CS600" s="66"/>
      <c r="CT600" s="66"/>
      <c r="CU600" s="66"/>
      <c r="CV600" s="66"/>
      <c r="CW600" s="66"/>
      <c r="CX600" s="66"/>
      <c r="CY600" s="66"/>
      <c r="CZ600" s="66"/>
      <c r="DA600" s="66"/>
      <c r="DB600" s="66"/>
      <c r="DC600" s="66"/>
      <c r="DD600" s="66"/>
      <c r="DE600" s="66"/>
      <c r="DF600" s="66"/>
      <c r="DG600" s="66"/>
      <c r="DH600" s="66"/>
      <c r="DI600" s="66"/>
      <c r="DJ600" s="66"/>
      <c r="DK600" s="66"/>
      <c r="DL600" s="66"/>
      <c r="DM600" s="66"/>
      <c r="DN600" s="66"/>
      <c r="DO600" s="66"/>
      <c r="DP600" s="66"/>
      <c r="DQ600" s="66"/>
      <c r="DR600" s="66"/>
      <c r="DS600" s="66"/>
      <c r="DT600" s="66"/>
      <c r="DU600" s="66"/>
      <c r="DV600" s="66"/>
      <c r="DW600" s="66"/>
      <c r="DX600" s="66"/>
      <c r="DY600" s="66"/>
      <c r="DZ600" s="66"/>
      <c r="EA600" s="66"/>
      <c r="EB600" s="66"/>
      <c r="EC600" s="66"/>
      <c r="ED600" s="66"/>
      <c r="EE600" s="66"/>
      <c r="EF600" s="66"/>
      <c r="EG600" s="66"/>
      <c r="EH600" s="66"/>
      <c r="EI600" s="66"/>
      <c r="EJ600" s="66"/>
      <c r="EK600" s="66"/>
      <c r="EL600" s="66"/>
      <c r="EM600" s="66"/>
      <c r="EN600" s="66"/>
    </row>
    <row r="601" spans="1:144" s="110" customFormat="1" ht="25.5" customHeight="1">
      <c r="A601" s="35"/>
      <c r="B601" s="37"/>
      <c r="C601" s="37"/>
      <c r="D601" s="25" t="s">
        <v>391</v>
      </c>
      <c r="E601" s="25">
        <f aca="true" t="shared" si="78" ref="E601:T601">E578+E566+E511+E481+E446+E375+E344+E203+E192+E199+E184+E158+E143+E75+E71+E65+E44+E23+E16+E8</f>
        <v>87577</v>
      </c>
      <c r="F601" s="25">
        <f t="shared" si="78"/>
        <v>64481</v>
      </c>
      <c r="G601" s="25">
        <f t="shared" si="78"/>
        <v>18512847</v>
      </c>
      <c r="H601" s="25">
        <f t="shared" si="78"/>
        <v>15128808</v>
      </c>
      <c r="I601" s="25">
        <f t="shared" si="78"/>
        <v>10367904</v>
      </c>
      <c r="J601" s="25">
        <f t="shared" si="78"/>
        <v>6963157</v>
      </c>
      <c r="K601" s="25">
        <f t="shared" si="78"/>
        <v>3404747</v>
      </c>
      <c r="L601" s="25">
        <f t="shared" si="78"/>
        <v>673966</v>
      </c>
      <c r="M601" s="25">
        <f t="shared" si="78"/>
        <v>3742770</v>
      </c>
      <c r="N601" s="25">
        <f t="shared" si="78"/>
        <v>272406</v>
      </c>
      <c r="O601" s="25">
        <f t="shared" si="78"/>
        <v>7026</v>
      </c>
      <c r="P601" s="25">
        <f t="shared" si="78"/>
        <v>64736</v>
      </c>
      <c r="Q601" s="25">
        <f t="shared" si="78"/>
        <v>3384039</v>
      </c>
      <c r="R601" s="25">
        <f t="shared" si="78"/>
        <v>3384039</v>
      </c>
      <c r="S601" s="25">
        <f t="shared" si="78"/>
        <v>2455337</v>
      </c>
      <c r="T601" s="25">
        <f t="shared" si="78"/>
        <v>0</v>
      </c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  <c r="CA601" s="66"/>
      <c r="CB601" s="66"/>
      <c r="CC601" s="66"/>
      <c r="CD601" s="66"/>
      <c r="CE601" s="66"/>
      <c r="CF601" s="66"/>
      <c r="CG601" s="66"/>
      <c r="CH601" s="66"/>
      <c r="CI601" s="66"/>
      <c r="CJ601" s="66"/>
      <c r="CK601" s="66"/>
      <c r="CL601" s="66"/>
      <c r="CM601" s="66"/>
      <c r="CN601" s="66"/>
      <c r="CO601" s="66"/>
      <c r="CP601" s="66"/>
      <c r="CQ601" s="66"/>
      <c r="CR601" s="66"/>
      <c r="CS601" s="66"/>
      <c r="CT601" s="66"/>
      <c r="CU601" s="66"/>
      <c r="CV601" s="66"/>
      <c r="CW601" s="66"/>
      <c r="CX601" s="66"/>
      <c r="CY601" s="66"/>
      <c r="CZ601" s="66"/>
      <c r="DA601" s="66"/>
      <c r="DB601" s="66"/>
      <c r="DC601" s="66"/>
      <c r="DD601" s="66"/>
      <c r="DE601" s="66"/>
      <c r="DF601" s="66"/>
      <c r="DG601" s="66"/>
      <c r="DH601" s="66"/>
      <c r="DI601" s="66"/>
      <c r="DJ601" s="66"/>
      <c r="DK601" s="66"/>
      <c r="DL601" s="66"/>
      <c r="DM601" s="66"/>
      <c r="DN601" s="66"/>
      <c r="DO601" s="66"/>
      <c r="DP601" s="66"/>
      <c r="DQ601" s="66"/>
      <c r="DR601" s="66"/>
      <c r="DS601" s="66"/>
      <c r="DT601" s="66"/>
      <c r="DU601" s="66"/>
      <c r="DV601" s="66"/>
      <c r="DW601" s="66"/>
      <c r="DX601" s="66"/>
      <c r="DY601" s="66"/>
      <c r="DZ601" s="66"/>
      <c r="EA601" s="66"/>
      <c r="EB601" s="66"/>
      <c r="EC601" s="66"/>
      <c r="ED601" s="66"/>
      <c r="EE601" s="66"/>
      <c r="EF601" s="66"/>
      <c r="EG601" s="66"/>
      <c r="EH601" s="66"/>
      <c r="EI601" s="66"/>
      <c r="EJ601" s="66"/>
      <c r="EK601" s="66"/>
      <c r="EL601" s="66"/>
      <c r="EM601" s="66"/>
      <c r="EN601" s="66"/>
    </row>
    <row r="602" spans="7:17" ht="12.75">
      <c r="G602" s="98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7:17" ht="12.75">
      <c r="G603" s="98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7:17" ht="12.75">
      <c r="G604" s="98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7:17" ht="12.75">
      <c r="G605" s="98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7:17" ht="12.75">
      <c r="G606" s="98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7:17" ht="12.75">
      <c r="G607" s="98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7:144" s="136" customFormat="1" ht="12.75">
      <c r="G608" s="137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8"/>
      <c r="T608" s="138"/>
      <c r="U608" s="138"/>
      <c r="V608" s="138"/>
      <c r="W608" s="138"/>
      <c r="X608" s="138"/>
      <c r="Y608" s="138"/>
      <c r="Z608" s="138"/>
      <c r="AA608" s="138"/>
      <c r="AB608" s="138"/>
      <c r="AC608" s="138"/>
      <c r="AD608" s="138"/>
      <c r="AE608" s="138"/>
      <c r="AF608" s="138"/>
      <c r="AG608" s="138"/>
      <c r="AH608" s="138"/>
      <c r="AI608" s="138"/>
      <c r="AJ608" s="138"/>
      <c r="AK608" s="138"/>
      <c r="AL608" s="138"/>
      <c r="AM608" s="138"/>
      <c r="AN608" s="138"/>
      <c r="AO608" s="138"/>
      <c r="AP608" s="138"/>
      <c r="AQ608" s="138"/>
      <c r="AR608" s="138"/>
      <c r="AS608" s="138"/>
      <c r="AT608" s="138"/>
      <c r="AU608" s="138"/>
      <c r="AV608" s="138"/>
      <c r="AW608" s="138"/>
      <c r="AX608" s="138"/>
      <c r="AY608" s="138"/>
      <c r="AZ608" s="138"/>
      <c r="BA608" s="138"/>
      <c r="BB608" s="138"/>
      <c r="BC608" s="138"/>
      <c r="BD608" s="138"/>
      <c r="BE608" s="138"/>
      <c r="BF608" s="138"/>
      <c r="BG608" s="138"/>
      <c r="BH608" s="138"/>
      <c r="BI608" s="138"/>
      <c r="BJ608" s="138"/>
      <c r="BK608" s="138"/>
      <c r="BL608" s="138"/>
      <c r="BM608" s="138"/>
      <c r="BN608" s="138"/>
      <c r="BO608" s="138"/>
      <c r="BP608" s="138"/>
      <c r="BQ608" s="138"/>
      <c r="BR608" s="138"/>
      <c r="BS608" s="138"/>
      <c r="BT608" s="138"/>
      <c r="BU608" s="138"/>
      <c r="BV608" s="138"/>
      <c r="BW608" s="138"/>
      <c r="BX608" s="138"/>
      <c r="BY608" s="138"/>
      <c r="BZ608" s="138"/>
      <c r="CA608" s="138"/>
      <c r="CB608" s="138"/>
      <c r="CC608" s="138"/>
      <c r="CD608" s="138"/>
      <c r="CE608" s="138"/>
      <c r="CF608" s="138"/>
      <c r="CG608" s="138"/>
      <c r="CH608" s="138"/>
      <c r="CI608" s="138"/>
      <c r="CJ608" s="138"/>
      <c r="CK608" s="138"/>
      <c r="CL608" s="138"/>
      <c r="CM608" s="138"/>
      <c r="CN608" s="138"/>
      <c r="CO608" s="138"/>
      <c r="CP608" s="138"/>
      <c r="CQ608" s="138"/>
      <c r="CR608" s="138"/>
      <c r="CS608" s="138"/>
      <c r="CT608" s="138"/>
      <c r="CU608" s="138"/>
      <c r="CV608" s="138"/>
      <c r="CW608" s="138"/>
      <c r="CX608" s="138"/>
      <c r="CY608" s="138"/>
      <c r="CZ608" s="138"/>
      <c r="DA608" s="138"/>
      <c r="DB608" s="138"/>
      <c r="DC608" s="138"/>
      <c r="DD608" s="138"/>
      <c r="DE608" s="138"/>
      <c r="DF608" s="138"/>
      <c r="DG608" s="138"/>
      <c r="DH608" s="138"/>
      <c r="DI608" s="138"/>
      <c r="DJ608" s="138"/>
      <c r="DK608" s="138"/>
      <c r="DL608" s="138"/>
      <c r="DM608" s="138"/>
      <c r="DN608" s="138"/>
      <c r="DO608" s="138"/>
      <c r="DP608" s="138"/>
      <c r="DQ608" s="138"/>
      <c r="DR608" s="138"/>
      <c r="DS608" s="138"/>
      <c r="DT608" s="138"/>
      <c r="DU608" s="138"/>
      <c r="DV608" s="138"/>
      <c r="DW608" s="138"/>
      <c r="DX608" s="138"/>
      <c r="DY608" s="138"/>
      <c r="DZ608" s="138"/>
      <c r="EA608" s="138"/>
      <c r="EB608" s="138"/>
      <c r="EC608" s="138"/>
      <c r="ED608" s="138"/>
      <c r="EE608" s="138"/>
      <c r="EF608" s="138"/>
      <c r="EG608" s="138"/>
      <c r="EH608" s="138"/>
      <c r="EI608" s="138"/>
      <c r="EJ608" s="138"/>
      <c r="EK608" s="138"/>
      <c r="EL608" s="138"/>
      <c r="EM608" s="138"/>
      <c r="EN608" s="138"/>
    </row>
    <row r="609" spans="7:144" s="136" customFormat="1" ht="12.75">
      <c r="G609" s="137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8"/>
      <c r="T609" s="138"/>
      <c r="U609" s="138"/>
      <c r="V609" s="138"/>
      <c r="W609" s="138"/>
      <c r="X609" s="138"/>
      <c r="Y609" s="138"/>
      <c r="Z609" s="138"/>
      <c r="AA609" s="138"/>
      <c r="AB609" s="138"/>
      <c r="AC609" s="138"/>
      <c r="AD609" s="138"/>
      <c r="AE609" s="138"/>
      <c r="AF609" s="138"/>
      <c r="AG609" s="138"/>
      <c r="AH609" s="138"/>
      <c r="AI609" s="138"/>
      <c r="AJ609" s="138"/>
      <c r="AK609" s="138"/>
      <c r="AL609" s="138"/>
      <c r="AM609" s="138"/>
      <c r="AN609" s="138"/>
      <c r="AO609" s="138"/>
      <c r="AP609" s="138"/>
      <c r="AQ609" s="138"/>
      <c r="AR609" s="138"/>
      <c r="AS609" s="138"/>
      <c r="AT609" s="138"/>
      <c r="AU609" s="138"/>
      <c r="AV609" s="138"/>
      <c r="AW609" s="138"/>
      <c r="AX609" s="138"/>
      <c r="AY609" s="138"/>
      <c r="AZ609" s="138"/>
      <c r="BA609" s="138"/>
      <c r="BB609" s="138"/>
      <c r="BC609" s="138"/>
      <c r="BD609" s="138"/>
      <c r="BE609" s="138"/>
      <c r="BF609" s="138"/>
      <c r="BG609" s="138"/>
      <c r="BH609" s="138"/>
      <c r="BI609" s="138"/>
      <c r="BJ609" s="138"/>
      <c r="BK609" s="138"/>
      <c r="BL609" s="138"/>
      <c r="BM609" s="138"/>
      <c r="BN609" s="138"/>
      <c r="BO609" s="138"/>
      <c r="BP609" s="138"/>
      <c r="BQ609" s="138"/>
      <c r="BR609" s="138"/>
      <c r="BS609" s="138"/>
      <c r="BT609" s="138"/>
      <c r="BU609" s="138"/>
      <c r="BV609" s="138"/>
      <c r="BW609" s="138"/>
      <c r="BX609" s="138"/>
      <c r="BY609" s="138"/>
      <c r="BZ609" s="138"/>
      <c r="CA609" s="138"/>
      <c r="CB609" s="138"/>
      <c r="CC609" s="138"/>
      <c r="CD609" s="138"/>
      <c r="CE609" s="138"/>
      <c r="CF609" s="138"/>
      <c r="CG609" s="138"/>
      <c r="CH609" s="138"/>
      <c r="CI609" s="138"/>
      <c r="CJ609" s="138"/>
      <c r="CK609" s="138"/>
      <c r="CL609" s="138"/>
      <c r="CM609" s="138"/>
      <c r="CN609" s="138"/>
      <c r="CO609" s="138"/>
      <c r="CP609" s="138"/>
      <c r="CQ609" s="138"/>
      <c r="CR609" s="138"/>
      <c r="CS609" s="138"/>
      <c r="CT609" s="138"/>
      <c r="CU609" s="138"/>
      <c r="CV609" s="138"/>
      <c r="CW609" s="138"/>
      <c r="CX609" s="138"/>
      <c r="CY609" s="138"/>
      <c r="CZ609" s="138"/>
      <c r="DA609" s="138"/>
      <c r="DB609" s="138"/>
      <c r="DC609" s="138"/>
      <c r="DD609" s="138"/>
      <c r="DE609" s="138"/>
      <c r="DF609" s="138"/>
      <c r="DG609" s="138"/>
      <c r="DH609" s="138"/>
      <c r="DI609" s="138"/>
      <c r="DJ609" s="138"/>
      <c r="DK609" s="138"/>
      <c r="DL609" s="138"/>
      <c r="DM609" s="138"/>
      <c r="DN609" s="138"/>
      <c r="DO609" s="138"/>
      <c r="DP609" s="138"/>
      <c r="DQ609" s="138"/>
      <c r="DR609" s="138"/>
      <c r="DS609" s="138"/>
      <c r="DT609" s="138"/>
      <c r="DU609" s="138"/>
      <c r="DV609" s="138"/>
      <c r="DW609" s="138"/>
      <c r="DX609" s="138"/>
      <c r="DY609" s="138"/>
      <c r="DZ609" s="138"/>
      <c r="EA609" s="138"/>
      <c r="EB609" s="138"/>
      <c r="EC609" s="138"/>
      <c r="ED609" s="138"/>
      <c r="EE609" s="138"/>
      <c r="EF609" s="138"/>
      <c r="EG609" s="138"/>
      <c r="EH609" s="138"/>
      <c r="EI609" s="138"/>
      <c r="EJ609" s="138"/>
      <c r="EK609" s="138"/>
      <c r="EL609" s="138"/>
      <c r="EM609" s="138"/>
      <c r="EN609" s="138"/>
    </row>
    <row r="610" spans="7:144" s="136" customFormat="1" ht="12.75">
      <c r="G610" s="137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8"/>
      <c r="T610" s="138"/>
      <c r="U610" s="138"/>
      <c r="V610" s="138"/>
      <c r="W610" s="138"/>
      <c r="X610" s="138"/>
      <c r="Y610" s="138"/>
      <c r="Z610" s="138"/>
      <c r="AA610" s="138"/>
      <c r="AB610" s="138"/>
      <c r="AC610" s="138"/>
      <c r="AD610" s="138"/>
      <c r="AE610" s="138"/>
      <c r="AF610" s="138"/>
      <c r="AG610" s="138"/>
      <c r="AH610" s="138"/>
      <c r="AI610" s="138"/>
      <c r="AJ610" s="138"/>
      <c r="AK610" s="138"/>
      <c r="AL610" s="138"/>
      <c r="AM610" s="138"/>
      <c r="AN610" s="138"/>
      <c r="AO610" s="138"/>
      <c r="AP610" s="138"/>
      <c r="AQ610" s="138"/>
      <c r="AR610" s="138"/>
      <c r="AS610" s="138"/>
      <c r="AT610" s="138"/>
      <c r="AU610" s="138"/>
      <c r="AV610" s="138"/>
      <c r="AW610" s="138"/>
      <c r="AX610" s="138"/>
      <c r="AY610" s="138"/>
      <c r="AZ610" s="138"/>
      <c r="BA610" s="138"/>
      <c r="BB610" s="138"/>
      <c r="BC610" s="138"/>
      <c r="BD610" s="138"/>
      <c r="BE610" s="138"/>
      <c r="BF610" s="138"/>
      <c r="BG610" s="138"/>
      <c r="BH610" s="138"/>
      <c r="BI610" s="138"/>
      <c r="BJ610" s="138"/>
      <c r="BK610" s="138"/>
      <c r="BL610" s="138"/>
      <c r="BM610" s="138"/>
      <c r="BN610" s="138"/>
      <c r="BO610" s="138"/>
      <c r="BP610" s="138"/>
      <c r="BQ610" s="138"/>
      <c r="BR610" s="138"/>
      <c r="BS610" s="138"/>
      <c r="BT610" s="138"/>
      <c r="BU610" s="138"/>
      <c r="BV610" s="138"/>
      <c r="BW610" s="138"/>
      <c r="BX610" s="138"/>
      <c r="BY610" s="138"/>
      <c r="BZ610" s="138"/>
      <c r="CA610" s="138"/>
      <c r="CB610" s="138"/>
      <c r="CC610" s="138"/>
      <c r="CD610" s="138"/>
      <c r="CE610" s="138"/>
      <c r="CF610" s="138"/>
      <c r="CG610" s="138"/>
      <c r="CH610" s="138"/>
      <c r="CI610" s="138"/>
      <c r="CJ610" s="138"/>
      <c r="CK610" s="138"/>
      <c r="CL610" s="138"/>
      <c r="CM610" s="138"/>
      <c r="CN610" s="138"/>
      <c r="CO610" s="138"/>
      <c r="CP610" s="138"/>
      <c r="CQ610" s="138"/>
      <c r="CR610" s="138"/>
      <c r="CS610" s="138"/>
      <c r="CT610" s="138"/>
      <c r="CU610" s="138"/>
      <c r="CV610" s="138"/>
      <c r="CW610" s="138"/>
      <c r="CX610" s="138"/>
      <c r="CY610" s="138"/>
      <c r="CZ610" s="138"/>
      <c r="DA610" s="138"/>
      <c r="DB610" s="138"/>
      <c r="DC610" s="138"/>
      <c r="DD610" s="138"/>
      <c r="DE610" s="138"/>
      <c r="DF610" s="138"/>
      <c r="DG610" s="138"/>
      <c r="DH610" s="138"/>
      <c r="DI610" s="138"/>
      <c r="DJ610" s="138"/>
      <c r="DK610" s="138"/>
      <c r="DL610" s="138"/>
      <c r="DM610" s="138"/>
      <c r="DN610" s="138"/>
      <c r="DO610" s="138"/>
      <c r="DP610" s="138"/>
      <c r="DQ610" s="138"/>
      <c r="DR610" s="138"/>
      <c r="DS610" s="138"/>
      <c r="DT610" s="138"/>
      <c r="DU610" s="138"/>
      <c r="DV610" s="138"/>
      <c r="DW610" s="138"/>
      <c r="DX610" s="138"/>
      <c r="DY610" s="138"/>
      <c r="DZ610" s="138"/>
      <c r="EA610" s="138"/>
      <c r="EB610" s="138"/>
      <c r="EC610" s="138"/>
      <c r="ED610" s="138"/>
      <c r="EE610" s="138"/>
      <c r="EF610" s="138"/>
      <c r="EG610" s="138"/>
      <c r="EH610" s="138"/>
      <c r="EI610" s="138"/>
      <c r="EJ610" s="138"/>
      <c r="EK610" s="138"/>
      <c r="EL610" s="138"/>
      <c r="EM610" s="138"/>
      <c r="EN610" s="138"/>
    </row>
    <row r="611" spans="7:144" s="136" customFormat="1" ht="13.5" customHeight="1">
      <c r="G611" s="137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8"/>
      <c r="T611" s="138"/>
      <c r="U611" s="138"/>
      <c r="V611" s="138"/>
      <c r="W611" s="138"/>
      <c r="X611" s="138"/>
      <c r="Y611" s="138"/>
      <c r="Z611" s="138"/>
      <c r="AA611" s="138"/>
      <c r="AB611" s="138"/>
      <c r="AC611" s="138"/>
      <c r="AD611" s="138"/>
      <c r="AE611" s="138"/>
      <c r="AF611" s="138"/>
      <c r="AG611" s="138"/>
      <c r="AH611" s="138"/>
      <c r="AI611" s="138"/>
      <c r="AJ611" s="138"/>
      <c r="AK611" s="138"/>
      <c r="AL611" s="138"/>
      <c r="AM611" s="138"/>
      <c r="AN611" s="138"/>
      <c r="AO611" s="138"/>
      <c r="AP611" s="138"/>
      <c r="AQ611" s="138"/>
      <c r="AR611" s="138"/>
      <c r="AS611" s="138"/>
      <c r="AT611" s="138"/>
      <c r="AU611" s="138"/>
      <c r="AV611" s="138"/>
      <c r="AW611" s="138"/>
      <c r="AX611" s="138"/>
      <c r="AY611" s="138"/>
      <c r="AZ611" s="138"/>
      <c r="BA611" s="138"/>
      <c r="BB611" s="138"/>
      <c r="BC611" s="138"/>
      <c r="BD611" s="138"/>
      <c r="BE611" s="138"/>
      <c r="BF611" s="138"/>
      <c r="BG611" s="138"/>
      <c r="BH611" s="138"/>
      <c r="BI611" s="138"/>
      <c r="BJ611" s="138"/>
      <c r="BK611" s="138"/>
      <c r="BL611" s="138"/>
      <c r="BM611" s="138"/>
      <c r="BN611" s="138"/>
      <c r="BO611" s="138"/>
      <c r="BP611" s="138"/>
      <c r="BQ611" s="138"/>
      <c r="BR611" s="138"/>
      <c r="BS611" s="138"/>
      <c r="BT611" s="138"/>
      <c r="BU611" s="138"/>
      <c r="BV611" s="138"/>
      <c r="BW611" s="138"/>
      <c r="BX611" s="138"/>
      <c r="BY611" s="138"/>
      <c r="BZ611" s="138"/>
      <c r="CA611" s="138"/>
      <c r="CB611" s="138"/>
      <c r="CC611" s="138"/>
      <c r="CD611" s="138"/>
      <c r="CE611" s="138"/>
      <c r="CF611" s="138"/>
      <c r="CG611" s="138"/>
      <c r="CH611" s="138"/>
      <c r="CI611" s="138"/>
      <c r="CJ611" s="138"/>
      <c r="CK611" s="138"/>
      <c r="CL611" s="138"/>
      <c r="CM611" s="138"/>
      <c r="CN611" s="138"/>
      <c r="CO611" s="138"/>
      <c r="CP611" s="138"/>
      <c r="CQ611" s="138"/>
      <c r="CR611" s="138"/>
      <c r="CS611" s="138"/>
      <c r="CT611" s="138"/>
      <c r="CU611" s="138"/>
      <c r="CV611" s="138"/>
      <c r="CW611" s="138"/>
      <c r="CX611" s="138"/>
      <c r="CY611" s="138"/>
      <c r="CZ611" s="138"/>
      <c r="DA611" s="138"/>
      <c r="DB611" s="138"/>
      <c r="DC611" s="138"/>
      <c r="DD611" s="138"/>
      <c r="DE611" s="138"/>
      <c r="DF611" s="138"/>
      <c r="DG611" s="138"/>
      <c r="DH611" s="138"/>
      <c r="DI611" s="138"/>
      <c r="DJ611" s="138"/>
      <c r="DK611" s="138"/>
      <c r="DL611" s="138"/>
      <c r="DM611" s="138"/>
      <c r="DN611" s="138"/>
      <c r="DO611" s="138"/>
      <c r="DP611" s="138"/>
      <c r="DQ611" s="138"/>
      <c r="DR611" s="138"/>
      <c r="DS611" s="138"/>
      <c r="DT611" s="138"/>
      <c r="DU611" s="138"/>
      <c r="DV611" s="138"/>
      <c r="DW611" s="138"/>
      <c r="DX611" s="138"/>
      <c r="DY611" s="138"/>
      <c r="DZ611" s="138"/>
      <c r="EA611" s="138"/>
      <c r="EB611" s="138"/>
      <c r="EC611" s="138"/>
      <c r="ED611" s="138"/>
      <c r="EE611" s="138"/>
      <c r="EF611" s="138"/>
      <c r="EG611" s="138"/>
      <c r="EH611" s="138"/>
      <c r="EI611" s="138"/>
      <c r="EJ611" s="138"/>
      <c r="EK611" s="138"/>
      <c r="EL611" s="138"/>
      <c r="EM611" s="138"/>
      <c r="EN611" s="138"/>
    </row>
    <row r="612" spans="7:17" ht="12.75">
      <c r="G612" s="98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7:17" ht="12.75">
      <c r="G613" s="98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7:17" ht="12.75">
      <c r="G614" s="98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7:17" ht="12.75">
      <c r="G615" s="98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7:17" ht="12.75">
      <c r="G616" s="98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7:17" ht="12.75">
      <c r="G617" s="98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7:17" ht="12.75">
      <c r="G618" s="98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7:17" ht="12.75">
      <c r="G619" s="98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7:17" ht="12.75">
      <c r="G620" s="98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7:17" ht="12.75">
      <c r="G621" s="98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7:17" ht="12.75">
      <c r="G622" s="98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7:17" ht="12.75">
      <c r="G623" s="98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7:17" ht="12.75">
      <c r="G624" s="98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7:17" ht="12.75">
      <c r="G625" s="98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7:17" ht="12.75">
      <c r="G626" s="98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7:17" ht="12.75">
      <c r="G627" s="98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7:17" ht="12.75">
      <c r="G628" s="98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7:17" ht="12.75">
      <c r="G629" s="98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7:17" ht="12.75">
      <c r="G630" s="98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7:17" ht="12.75">
      <c r="G631" s="98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7:17" ht="12.75">
      <c r="G632" s="98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7:17" ht="12.75">
      <c r="G633" s="98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7:17" ht="12.75">
      <c r="G634" s="98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7:17" ht="12.75">
      <c r="G635" s="98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7:17" ht="12.75">
      <c r="G636" s="98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7:17" ht="12.75">
      <c r="G637" s="98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7:17" ht="12.75">
      <c r="G638" s="98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7:17" ht="12.75">
      <c r="G639" s="98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7:17" ht="12.75">
      <c r="G640" s="98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7:17" ht="12.75">
      <c r="G641" s="98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ht="12.75">
      <c r="Q642" s="8"/>
    </row>
    <row r="643" ht="12.75">
      <c r="Q643" s="8"/>
    </row>
    <row r="644" ht="12.75">
      <c r="Q644" s="8"/>
    </row>
    <row r="645" ht="12.75">
      <c r="Q645" s="8"/>
    </row>
    <row r="646" ht="12.75">
      <c r="Q646" s="8"/>
    </row>
    <row r="647" ht="12.75">
      <c r="Q647" s="8"/>
    </row>
    <row r="648" ht="12.75">
      <c r="Q648" s="8"/>
    </row>
    <row r="649" ht="12.75">
      <c r="Q649" s="8"/>
    </row>
    <row r="650" ht="12.75">
      <c r="Q650" s="8"/>
    </row>
    <row r="651" ht="12.75">
      <c r="Q651" s="8"/>
    </row>
    <row r="652" ht="12.75">
      <c r="Q652" s="8"/>
    </row>
    <row r="653" ht="12.75">
      <c r="Q653" s="8"/>
    </row>
    <row r="654" ht="12.75">
      <c r="Q654" s="8"/>
    </row>
    <row r="655" ht="12.75">
      <c r="Q655" s="8"/>
    </row>
    <row r="656" ht="12.75">
      <c r="Q656" s="8"/>
    </row>
    <row r="657" ht="12.75">
      <c r="Q657" s="8"/>
    </row>
    <row r="658" ht="12.75">
      <c r="Q658" s="8"/>
    </row>
    <row r="659" ht="12.75">
      <c r="Q659" s="8"/>
    </row>
    <row r="660" ht="12.75">
      <c r="Q660" s="8"/>
    </row>
    <row r="661" ht="12.75">
      <c r="Q661" s="8"/>
    </row>
    <row r="662" ht="12.75">
      <c r="Q662" s="8"/>
    </row>
    <row r="663" ht="12.75">
      <c r="Q663" s="8"/>
    </row>
    <row r="664" ht="12.75">
      <c r="Q664" s="8"/>
    </row>
    <row r="665" ht="12.75">
      <c r="Q665" s="8"/>
    </row>
    <row r="666" ht="12.75">
      <c r="Q666" s="8"/>
    </row>
    <row r="667" ht="12.75">
      <c r="Q667" s="8"/>
    </row>
    <row r="668" ht="12.75">
      <c r="Q668" s="8"/>
    </row>
    <row r="669" ht="12.75">
      <c r="Q669" s="8"/>
    </row>
    <row r="670" ht="12.75">
      <c r="Q670" s="8"/>
    </row>
    <row r="671" ht="12.75">
      <c r="Q671" s="8"/>
    </row>
    <row r="672" ht="12.75">
      <c r="Q672" s="8"/>
    </row>
    <row r="673" ht="12.75">
      <c r="Q673" s="8"/>
    </row>
    <row r="674" ht="12.75">
      <c r="Q674" s="8"/>
    </row>
    <row r="675" ht="12.75">
      <c r="Q675" s="8"/>
    </row>
    <row r="676" ht="12.75">
      <c r="Q676" s="8"/>
    </row>
    <row r="677" ht="12.75">
      <c r="Q677" s="8"/>
    </row>
    <row r="678" ht="12.75">
      <c r="Q678" s="8"/>
    </row>
    <row r="679" ht="12.75">
      <c r="Q679" s="8"/>
    </row>
    <row r="680" ht="12.75">
      <c r="Q680" s="8"/>
    </row>
    <row r="681" ht="12.75">
      <c r="Q681" s="8"/>
    </row>
    <row r="682" ht="12.75">
      <c r="Q682" s="8"/>
    </row>
    <row r="683" ht="12.75">
      <c r="Q683" s="8"/>
    </row>
    <row r="684" ht="12.75">
      <c r="Q684" s="8"/>
    </row>
    <row r="685" ht="12.75">
      <c r="Q685" s="8"/>
    </row>
    <row r="686" ht="12.75">
      <c r="Q686" s="8"/>
    </row>
    <row r="687" ht="12.75">
      <c r="Q687" s="8"/>
    </row>
    <row r="688" ht="12.75">
      <c r="Q688" s="8"/>
    </row>
    <row r="689" ht="12.75">
      <c r="Q689" s="8"/>
    </row>
    <row r="690" ht="12.75">
      <c r="Q690" s="8"/>
    </row>
    <row r="691" ht="12.75">
      <c r="Q691" s="8"/>
    </row>
    <row r="692" ht="12.75">
      <c r="Q692" s="8"/>
    </row>
    <row r="693" ht="12.75">
      <c r="Q693" s="8"/>
    </row>
    <row r="694" ht="12.75">
      <c r="Q694" s="8"/>
    </row>
    <row r="695" ht="12.75">
      <c r="Q695" s="8"/>
    </row>
    <row r="696" ht="12.75">
      <c r="Q696" s="8"/>
    </row>
    <row r="697" ht="12.75">
      <c r="Q697" s="8"/>
    </row>
    <row r="698" ht="12.75">
      <c r="Q698" s="8"/>
    </row>
    <row r="699" ht="12.75">
      <c r="Q699" s="8"/>
    </row>
    <row r="700" ht="12.75">
      <c r="Q700" s="8"/>
    </row>
    <row r="701" ht="12.75">
      <c r="Q701" s="8"/>
    </row>
    <row r="702" ht="12.75">
      <c r="Q702" s="8"/>
    </row>
    <row r="703" ht="12.75">
      <c r="Q703" s="8"/>
    </row>
    <row r="704" ht="12.75">
      <c r="Q704" s="8"/>
    </row>
    <row r="705" ht="12.75">
      <c r="Q705" s="8"/>
    </row>
    <row r="706" ht="12.75">
      <c r="Q706" s="8"/>
    </row>
    <row r="707" ht="12.75">
      <c r="Q707" s="8"/>
    </row>
    <row r="708" ht="12.75">
      <c r="Q708" s="8"/>
    </row>
    <row r="709" ht="12.75">
      <c r="Q709" s="8"/>
    </row>
    <row r="710" ht="12.75">
      <c r="Q710" s="8"/>
    </row>
    <row r="711" ht="12.75">
      <c r="Q711" s="8"/>
    </row>
    <row r="712" ht="12.75">
      <c r="Q712" s="8"/>
    </row>
    <row r="713" ht="12.75">
      <c r="Q713" s="8"/>
    </row>
    <row r="714" ht="12.75">
      <c r="Q714" s="8"/>
    </row>
    <row r="715" ht="12.75">
      <c r="Q715" s="8"/>
    </row>
    <row r="716" ht="12.75">
      <c r="Q716" s="8"/>
    </row>
    <row r="717" ht="12.75">
      <c r="Q717" s="8"/>
    </row>
    <row r="718" ht="12.75">
      <c r="Q718" s="8"/>
    </row>
    <row r="719" ht="12.75">
      <c r="Q719" s="8"/>
    </row>
    <row r="720" ht="12.75">
      <c r="Q720" s="8"/>
    </row>
    <row r="721" ht="12.75">
      <c r="Q721" s="8"/>
    </row>
    <row r="722" ht="12.75">
      <c r="Q722" s="8"/>
    </row>
    <row r="723" ht="12.75">
      <c r="Q723" s="8"/>
    </row>
    <row r="724" ht="12.75">
      <c r="Q724" s="8"/>
    </row>
    <row r="725" ht="12.75">
      <c r="Q725" s="8"/>
    </row>
    <row r="726" ht="12.75">
      <c r="Q726" s="8"/>
    </row>
    <row r="727" ht="12.75">
      <c r="Q727" s="8"/>
    </row>
    <row r="728" ht="12.75">
      <c r="Q728" s="8"/>
    </row>
    <row r="729" ht="12.75">
      <c r="Q729" s="8"/>
    </row>
    <row r="730" ht="12.75">
      <c r="Q730" s="8"/>
    </row>
    <row r="731" ht="12.75">
      <c r="Q731" s="8"/>
    </row>
    <row r="732" ht="12.75">
      <c r="Q732" s="8"/>
    </row>
    <row r="733" ht="12.75">
      <c r="Q733" s="8"/>
    </row>
    <row r="734" ht="12.75">
      <c r="Q734" s="8"/>
    </row>
    <row r="735" ht="12.75">
      <c r="Q735" s="8"/>
    </row>
    <row r="736" ht="12.75">
      <c r="Q736" s="8"/>
    </row>
    <row r="737" ht="12.75">
      <c r="Q737" s="8"/>
    </row>
    <row r="738" ht="12.75">
      <c r="Q738" s="8"/>
    </row>
    <row r="739" ht="12.75">
      <c r="Q739" s="8"/>
    </row>
    <row r="740" ht="12.75">
      <c r="Q740" s="8"/>
    </row>
    <row r="741" ht="12.75">
      <c r="Q741" s="8"/>
    </row>
    <row r="742" ht="12.75">
      <c r="Q742" s="8"/>
    </row>
    <row r="743" ht="12.75">
      <c r="Q743" s="8"/>
    </row>
    <row r="744" ht="12.75">
      <c r="Q744" s="8"/>
    </row>
    <row r="745" ht="12.75">
      <c r="Q745" s="8"/>
    </row>
    <row r="746" ht="12.75">
      <c r="Q746" s="8"/>
    </row>
    <row r="747" ht="12.75">
      <c r="Q747" s="8"/>
    </row>
    <row r="748" ht="12.75">
      <c r="Q748" s="8"/>
    </row>
    <row r="749" ht="12.75">
      <c r="Q749" s="8"/>
    </row>
    <row r="750" ht="12.75">
      <c r="Q750" s="8"/>
    </row>
    <row r="751" ht="12.75">
      <c r="Q751" s="8"/>
    </row>
    <row r="752" ht="12.75">
      <c r="Q752" s="8"/>
    </row>
    <row r="753" ht="12.75">
      <c r="Q753" s="8"/>
    </row>
    <row r="754" ht="12.75">
      <c r="Q754" s="8"/>
    </row>
    <row r="755" ht="12.75">
      <c r="Q755" s="8"/>
    </row>
    <row r="756" ht="12.75">
      <c r="Q756" s="8"/>
    </row>
    <row r="757" ht="12.75">
      <c r="Q757" s="8"/>
    </row>
    <row r="758" ht="12.75">
      <c r="Q758" s="8"/>
    </row>
    <row r="759" ht="12.75">
      <c r="Q759" s="8"/>
    </row>
    <row r="760" ht="12.75">
      <c r="Q760" s="8"/>
    </row>
    <row r="761" ht="12.75">
      <c r="Q761" s="8"/>
    </row>
    <row r="762" ht="12.75">
      <c r="Q762" s="8"/>
    </row>
    <row r="763" ht="12.75">
      <c r="Q763" s="8"/>
    </row>
    <row r="764" ht="12.75">
      <c r="Q764" s="8"/>
    </row>
    <row r="765" ht="12.75">
      <c r="Q765" s="8"/>
    </row>
    <row r="766" ht="12.75">
      <c r="Q766" s="8"/>
    </row>
    <row r="767" ht="12.75">
      <c r="Q767" s="8"/>
    </row>
    <row r="768" ht="12.75">
      <c r="Q768" s="8"/>
    </row>
    <row r="769" ht="12.75">
      <c r="Q769" s="8"/>
    </row>
    <row r="770" ht="12.75">
      <c r="Q770" s="8"/>
    </row>
    <row r="771" ht="12.75">
      <c r="Q771" s="8"/>
    </row>
    <row r="772" ht="12.75">
      <c r="Q772" s="8"/>
    </row>
    <row r="773" ht="12.75">
      <c r="Q773" s="8"/>
    </row>
    <row r="774" ht="12.75">
      <c r="Q774" s="8"/>
    </row>
    <row r="775" ht="12.75">
      <c r="Q775" s="8"/>
    </row>
    <row r="776" ht="12.75">
      <c r="Q776" s="8"/>
    </row>
    <row r="777" ht="12.75">
      <c r="Q777" s="8"/>
    </row>
    <row r="778" ht="12.75">
      <c r="Q778" s="8"/>
    </row>
    <row r="779" ht="12.75">
      <c r="Q779" s="8"/>
    </row>
    <row r="780" ht="12.75">
      <c r="Q780" s="8"/>
    </row>
    <row r="781" ht="12.75">
      <c r="Q781" s="8"/>
    </row>
    <row r="782" ht="12.75">
      <c r="Q782" s="8"/>
    </row>
    <row r="783" ht="12.75">
      <c r="Q783" s="8"/>
    </row>
    <row r="784" ht="12.75">
      <c r="Q784" s="8"/>
    </row>
    <row r="785" ht="12.75">
      <c r="Q785" s="8"/>
    </row>
    <row r="786" ht="12.75">
      <c r="Q786" s="8"/>
    </row>
    <row r="787" ht="12.75">
      <c r="Q787" s="8"/>
    </row>
    <row r="788" ht="12.75">
      <c r="Q788" s="8"/>
    </row>
    <row r="789" ht="12.75">
      <c r="Q789" s="8"/>
    </row>
    <row r="790" ht="12.75">
      <c r="Q790" s="8"/>
    </row>
    <row r="791" ht="12.75">
      <c r="Q791" s="8"/>
    </row>
    <row r="792" ht="12.75">
      <c r="Q792" s="8"/>
    </row>
    <row r="793" ht="12.75">
      <c r="Q793" s="8"/>
    </row>
    <row r="794" ht="12.75">
      <c r="Q794" s="8"/>
    </row>
    <row r="795" ht="12.75">
      <c r="Q795" s="8"/>
    </row>
    <row r="796" ht="12.75">
      <c r="Q796" s="8"/>
    </row>
    <row r="797" ht="12.75">
      <c r="Q797" s="8"/>
    </row>
    <row r="798" ht="12.75">
      <c r="Q798" s="8"/>
    </row>
    <row r="799" ht="12.75">
      <c r="Q799" s="8"/>
    </row>
    <row r="800" ht="12.75">
      <c r="Q800" s="8"/>
    </row>
    <row r="801" ht="12.75">
      <c r="Q801" s="8"/>
    </row>
    <row r="802" ht="12.75">
      <c r="Q802" s="8"/>
    </row>
    <row r="803" ht="12.75">
      <c r="Q803" s="8"/>
    </row>
    <row r="804" ht="12.75">
      <c r="Q804" s="8"/>
    </row>
    <row r="805" ht="12.75">
      <c r="Q805" s="8"/>
    </row>
    <row r="806" ht="12.75">
      <c r="Q806" s="8"/>
    </row>
    <row r="807" ht="12.75">
      <c r="Q807" s="8"/>
    </row>
    <row r="808" ht="12.75">
      <c r="Q808" s="8"/>
    </row>
    <row r="809" ht="12.75">
      <c r="Q809" s="8"/>
    </row>
    <row r="810" ht="12.75">
      <c r="Q810" s="8"/>
    </row>
    <row r="811" ht="12.75">
      <c r="Q811" s="8"/>
    </row>
    <row r="812" ht="12.75">
      <c r="Q812" s="8"/>
    </row>
    <row r="813" ht="12.75">
      <c r="Q813" s="8"/>
    </row>
    <row r="814" ht="12.75">
      <c r="Q814" s="8"/>
    </row>
    <row r="815" ht="12.75">
      <c r="Q815" s="8"/>
    </row>
    <row r="816" ht="12.75">
      <c r="Q816" s="8"/>
    </row>
    <row r="817" ht="12.75">
      <c r="Q817" s="8"/>
    </row>
    <row r="818" ht="12.75">
      <c r="Q818" s="8"/>
    </row>
    <row r="819" ht="12.75">
      <c r="Q819" s="8"/>
    </row>
    <row r="820" ht="12.75">
      <c r="Q820" s="8"/>
    </row>
    <row r="821" ht="12.75">
      <c r="Q821" s="8"/>
    </row>
    <row r="822" ht="12.75">
      <c r="Q822" s="8"/>
    </row>
    <row r="823" ht="12.75">
      <c r="Q823" s="8"/>
    </row>
    <row r="824" ht="12.75">
      <c r="Q824" s="8"/>
    </row>
    <row r="825" ht="12.75">
      <c r="Q825" s="8"/>
    </row>
    <row r="826" ht="12.75">
      <c r="Q826" s="8"/>
    </row>
    <row r="827" ht="12.75">
      <c r="Q827" s="8"/>
    </row>
    <row r="828" ht="12.75">
      <c r="Q828" s="8"/>
    </row>
    <row r="829" ht="12.75">
      <c r="Q829" s="8"/>
    </row>
    <row r="830" ht="12.75">
      <c r="Q830" s="8"/>
    </row>
    <row r="831" ht="12.75">
      <c r="Q831" s="8"/>
    </row>
    <row r="832" ht="12.75">
      <c r="Q832" s="8"/>
    </row>
    <row r="833" ht="12.75">
      <c r="Q833" s="8"/>
    </row>
    <row r="834" ht="12.75">
      <c r="Q834" s="8"/>
    </row>
    <row r="835" ht="12.75">
      <c r="Q835" s="8"/>
    </row>
    <row r="836" ht="12.75">
      <c r="Q836" s="8"/>
    </row>
    <row r="837" ht="12.75">
      <c r="Q837" s="8"/>
    </row>
    <row r="838" ht="12.75">
      <c r="Q838" s="8"/>
    </row>
    <row r="839" ht="12.75">
      <c r="Q839" s="8"/>
    </row>
    <row r="840" ht="12.75">
      <c r="Q840" s="8"/>
    </row>
    <row r="841" ht="12.75">
      <c r="Q841" s="8"/>
    </row>
    <row r="842" ht="12.75">
      <c r="Q842" s="8"/>
    </row>
    <row r="843" ht="12.75">
      <c r="Q843" s="8"/>
    </row>
    <row r="844" ht="12.75">
      <c r="Q844" s="8"/>
    </row>
    <row r="845" ht="12.75">
      <c r="Q845" s="8"/>
    </row>
    <row r="846" ht="12.75">
      <c r="Q846" s="8"/>
    </row>
    <row r="847" ht="12.75">
      <c r="Q847" s="8"/>
    </row>
    <row r="848" ht="12.75">
      <c r="Q848" s="8"/>
    </row>
    <row r="849" ht="12.75">
      <c r="Q849" s="8"/>
    </row>
    <row r="850" ht="12.75">
      <c r="Q850" s="8"/>
    </row>
    <row r="851" ht="12.75">
      <c r="Q851" s="8"/>
    </row>
    <row r="852" ht="12.75">
      <c r="Q852" s="8"/>
    </row>
    <row r="853" ht="12.75">
      <c r="Q853" s="8"/>
    </row>
    <row r="854" ht="12.75">
      <c r="Q854" s="8"/>
    </row>
    <row r="855" ht="12.75">
      <c r="Q855" s="8"/>
    </row>
    <row r="856" ht="12.75">
      <c r="Q856" s="8"/>
    </row>
    <row r="857" ht="12.75">
      <c r="Q857" s="8"/>
    </row>
    <row r="858" ht="12.75">
      <c r="Q858" s="8"/>
    </row>
    <row r="859" ht="12.75">
      <c r="Q859" s="8"/>
    </row>
    <row r="860" ht="12.75">
      <c r="Q860" s="8"/>
    </row>
    <row r="861" ht="12.75">
      <c r="Q861" s="8"/>
    </row>
    <row r="862" ht="12.75">
      <c r="Q862" s="8"/>
    </row>
    <row r="863" ht="12.75">
      <c r="Q863" s="8"/>
    </row>
    <row r="864" ht="12.75">
      <c r="Q864" s="8"/>
    </row>
    <row r="865" ht="12.75">
      <c r="Q865" s="8"/>
    </row>
    <row r="866" ht="12.75">
      <c r="Q866" s="8"/>
    </row>
    <row r="867" ht="12.75">
      <c r="Q867" s="8"/>
    </row>
    <row r="868" ht="12.75">
      <c r="Q868" s="8"/>
    </row>
    <row r="869" ht="12.75">
      <c r="Q869" s="8"/>
    </row>
    <row r="870" ht="12.75">
      <c r="Q870" s="8"/>
    </row>
    <row r="871" ht="12.75">
      <c r="Q871" s="8"/>
    </row>
    <row r="872" ht="12.75">
      <c r="Q872" s="8"/>
    </row>
    <row r="873" ht="12.75">
      <c r="Q873" s="8"/>
    </row>
    <row r="874" ht="12.75">
      <c r="Q874" s="8"/>
    </row>
    <row r="875" ht="12.75">
      <c r="Q875" s="8"/>
    </row>
    <row r="876" ht="12.75">
      <c r="Q876" s="8"/>
    </row>
    <row r="877" ht="12.75">
      <c r="Q877" s="8"/>
    </row>
    <row r="878" ht="12.75">
      <c r="Q878" s="8"/>
    </row>
    <row r="879" ht="12.75">
      <c r="Q879" s="8"/>
    </row>
    <row r="880" ht="12.75">
      <c r="Q880" s="8"/>
    </row>
    <row r="881" ht="12.75">
      <c r="Q881" s="8"/>
    </row>
    <row r="882" ht="12.75">
      <c r="Q882" s="8"/>
    </row>
    <row r="883" ht="12.75">
      <c r="Q883" s="8"/>
    </row>
    <row r="884" ht="12.75">
      <c r="Q884" s="8"/>
    </row>
    <row r="885" ht="12.75">
      <c r="Q885" s="8"/>
    </row>
    <row r="886" ht="12.75">
      <c r="Q886" s="8"/>
    </row>
    <row r="887" ht="12.75">
      <c r="Q887" s="8"/>
    </row>
    <row r="888" ht="12.75">
      <c r="Q888" s="8"/>
    </row>
    <row r="889" ht="12.75">
      <c r="Q889" s="8"/>
    </row>
    <row r="890" ht="12.75">
      <c r="Q890" s="8"/>
    </row>
    <row r="891" ht="12.75">
      <c r="Q891" s="8"/>
    </row>
    <row r="892" ht="12.75">
      <c r="Q892" s="8"/>
    </row>
    <row r="893" ht="12.75">
      <c r="Q893" s="8"/>
    </row>
    <row r="894" ht="12.75">
      <c r="Q894" s="8"/>
    </row>
    <row r="895" ht="12.75">
      <c r="Q895" s="8"/>
    </row>
    <row r="896" ht="12.75">
      <c r="Q896" s="8"/>
    </row>
    <row r="897" ht="12.75">
      <c r="Q897" s="8"/>
    </row>
    <row r="898" ht="12.75">
      <c r="Q898" s="8"/>
    </row>
    <row r="899" ht="12.75">
      <c r="Q899" s="8"/>
    </row>
    <row r="900" ht="12.75">
      <c r="Q900" s="8"/>
    </row>
    <row r="901" ht="12.75">
      <c r="Q901" s="8"/>
    </row>
    <row r="902" ht="12.75">
      <c r="Q902" s="8"/>
    </row>
    <row r="903" ht="12.75">
      <c r="Q903" s="8"/>
    </row>
    <row r="904" ht="12.75">
      <c r="Q904" s="8"/>
    </row>
    <row r="905" ht="12.75">
      <c r="Q905" s="8"/>
    </row>
    <row r="906" ht="12.75">
      <c r="Q906" s="8"/>
    </row>
    <row r="907" ht="12.75">
      <c r="Q907" s="8"/>
    </row>
    <row r="908" ht="12.75">
      <c r="Q908" s="8"/>
    </row>
    <row r="909" ht="12.75">
      <c r="Q909" s="8"/>
    </row>
    <row r="910" ht="12.75">
      <c r="Q910" s="8"/>
    </row>
    <row r="911" ht="12.75">
      <c r="Q911" s="8"/>
    </row>
    <row r="912" ht="12.75">
      <c r="Q912" s="8"/>
    </row>
    <row r="913" ht="12.75">
      <c r="Q913" s="8"/>
    </row>
    <row r="914" ht="12.75">
      <c r="Q914" s="8"/>
    </row>
    <row r="915" ht="12.75">
      <c r="Q915" s="8"/>
    </row>
    <row r="916" ht="12.75">
      <c r="Q916" s="8"/>
    </row>
    <row r="917" ht="12.75">
      <c r="Q917" s="8"/>
    </row>
    <row r="918" ht="12.75">
      <c r="Q918" s="8"/>
    </row>
    <row r="919" ht="12.75">
      <c r="Q919" s="8"/>
    </row>
    <row r="920" ht="12.75">
      <c r="Q920" s="8"/>
    </row>
    <row r="921" ht="12.75">
      <c r="Q921" s="8"/>
    </row>
    <row r="922" ht="12.75">
      <c r="Q922" s="8"/>
    </row>
    <row r="923" ht="12.75">
      <c r="Q923" s="8"/>
    </row>
    <row r="924" ht="12.75">
      <c r="Q924" s="8"/>
    </row>
    <row r="925" ht="12.75">
      <c r="Q925" s="8"/>
    </row>
    <row r="926" ht="12.75">
      <c r="Q926" s="8"/>
    </row>
    <row r="927" ht="12.75">
      <c r="Q927" s="8"/>
    </row>
    <row r="928" ht="12.75">
      <c r="Q928" s="8"/>
    </row>
    <row r="929" ht="12.75">
      <c r="Q929" s="8"/>
    </row>
    <row r="930" ht="12.75">
      <c r="Q930" s="8"/>
    </row>
    <row r="931" ht="12.75">
      <c r="Q931" s="8"/>
    </row>
    <row r="932" ht="12.75">
      <c r="Q932" s="8"/>
    </row>
    <row r="933" ht="12.75">
      <c r="Q933" s="8"/>
    </row>
    <row r="934" ht="12.75">
      <c r="Q934" s="8"/>
    </row>
    <row r="935" ht="12.75">
      <c r="Q935" s="8"/>
    </row>
    <row r="936" ht="12.75">
      <c r="Q936" s="8"/>
    </row>
    <row r="937" ht="12.75">
      <c r="Q937" s="8"/>
    </row>
    <row r="938" ht="12.75">
      <c r="Q938" s="8"/>
    </row>
    <row r="939" ht="12.75">
      <c r="Q939" s="8"/>
    </row>
    <row r="940" ht="12.75">
      <c r="Q940" s="8"/>
    </row>
    <row r="941" ht="12.75">
      <c r="Q941" s="8"/>
    </row>
    <row r="942" ht="12.75">
      <c r="Q942" s="8"/>
    </row>
    <row r="943" ht="12.75">
      <c r="Q943" s="8"/>
    </row>
    <row r="944" ht="12.75">
      <c r="Q944" s="8"/>
    </row>
    <row r="945" ht="12.75">
      <c r="Q945" s="8"/>
    </row>
    <row r="946" ht="12.75">
      <c r="Q946" s="8"/>
    </row>
    <row r="947" ht="12.75">
      <c r="Q947" s="8"/>
    </row>
    <row r="948" ht="12.75">
      <c r="Q948" s="8"/>
    </row>
    <row r="949" ht="12.75">
      <c r="Q949" s="8"/>
    </row>
    <row r="950" ht="12.75">
      <c r="Q950" s="8"/>
    </row>
    <row r="951" ht="12.75">
      <c r="Q951" s="8"/>
    </row>
    <row r="952" ht="12.75">
      <c r="Q952" s="8"/>
    </row>
    <row r="953" ht="12.75">
      <c r="Q953" s="8"/>
    </row>
    <row r="954" ht="12.75">
      <c r="Q954" s="8"/>
    </row>
    <row r="955" ht="12.75">
      <c r="Q955" s="8"/>
    </row>
    <row r="956" ht="12.75">
      <c r="Q956" s="8"/>
    </row>
    <row r="957" ht="12.75">
      <c r="Q957" s="8"/>
    </row>
    <row r="958" ht="12.75">
      <c r="Q958" s="8"/>
    </row>
    <row r="959" ht="12.75">
      <c r="Q959" s="8"/>
    </row>
    <row r="960" ht="12.75">
      <c r="Q960" s="8"/>
    </row>
    <row r="961" ht="12.75">
      <c r="Q961" s="8"/>
    </row>
    <row r="962" ht="12.75">
      <c r="Q962" s="8"/>
    </row>
    <row r="963" ht="12.75">
      <c r="Q963" s="8"/>
    </row>
    <row r="964" ht="12.75">
      <c r="Q964" s="8"/>
    </row>
    <row r="965" ht="12.75">
      <c r="Q965" s="8"/>
    </row>
    <row r="966" ht="12.75">
      <c r="Q966" s="8"/>
    </row>
    <row r="967" ht="12.75">
      <c r="Q967" s="8"/>
    </row>
    <row r="968" ht="12.75">
      <c r="Q968" s="8"/>
    </row>
    <row r="969" ht="12.75">
      <c r="Q969" s="8"/>
    </row>
    <row r="970" ht="12.75">
      <c r="Q970" s="8"/>
    </row>
    <row r="971" ht="12.75">
      <c r="Q971" s="8"/>
    </row>
    <row r="972" ht="12.75">
      <c r="Q972" s="8"/>
    </row>
    <row r="973" ht="12.75">
      <c r="Q973" s="8"/>
    </row>
    <row r="974" ht="12.75">
      <c r="Q974" s="8"/>
    </row>
    <row r="975" ht="12.75">
      <c r="Q975" s="8"/>
    </row>
    <row r="976" ht="12.75">
      <c r="Q976" s="8"/>
    </row>
    <row r="977" ht="12.75">
      <c r="Q977" s="8"/>
    </row>
    <row r="978" ht="12.75">
      <c r="Q978" s="8"/>
    </row>
    <row r="979" ht="12.75">
      <c r="Q979" s="8"/>
    </row>
    <row r="980" ht="12.75">
      <c r="Q980" s="8"/>
    </row>
    <row r="981" ht="12.75">
      <c r="Q981" s="8"/>
    </row>
    <row r="982" ht="12.75">
      <c r="Q982" s="8"/>
    </row>
    <row r="983" ht="12.75">
      <c r="Q983" s="8"/>
    </row>
    <row r="984" ht="12.75">
      <c r="Q984" s="8"/>
    </row>
    <row r="985" ht="12.75">
      <c r="Q985" s="8"/>
    </row>
    <row r="986" ht="12.75">
      <c r="Q986" s="8"/>
    </row>
    <row r="987" ht="12.75">
      <c r="Q987" s="8"/>
    </row>
    <row r="988" ht="12.75">
      <c r="Q988" s="8"/>
    </row>
    <row r="989" ht="12.75">
      <c r="Q989" s="8"/>
    </row>
    <row r="990" ht="12.75">
      <c r="Q990" s="8"/>
    </row>
    <row r="991" ht="12.75">
      <c r="Q991" s="8"/>
    </row>
    <row r="992" ht="12.75">
      <c r="Q992" s="8"/>
    </row>
    <row r="993" ht="12.75">
      <c r="Q993" s="8"/>
    </row>
    <row r="994" ht="12.75">
      <c r="Q994" s="8"/>
    </row>
    <row r="995" ht="12.75">
      <c r="Q995" s="8"/>
    </row>
    <row r="996" ht="12.75">
      <c r="Q996" s="8"/>
    </row>
    <row r="997" ht="12.75">
      <c r="Q997" s="8"/>
    </row>
    <row r="998" ht="12.75">
      <c r="Q998" s="8"/>
    </row>
    <row r="999" ht="12.75">
      <c r="Q999" s="8"/>
    </row>
    <row r="1000" ht="12.75">
      <c r="Q1000" s="8"/>
    </row>
    <row r="1001" ht="12.75">
      <c r="Q1001" s="8"/>
    </row>
    <row r="1002" ht="12.75">
      <c r="Q1002" s="8"/>
    </row>
    <row r="1003" ht="12.75">
      <c r="Q1003" s="8"/>
    </row>
    <row r="1004" ht="12.75">
      <c r="Q1004" s="8"/>
    </row>
    <row r="1005" ht="12.75">
      <c r="Q1005" s="8"/>
    </row>
    <row r="1006" ht="12.75">
      <c r="Q1006" s="8"/>
    </row>
    <row r="1007" ht="12.75">
      <c r="Q1007" s="8"/>
    </row>
    <row r="1008" ht="12.75">
      <c r="Q1008" s="8"/>
    </row>
    <row r="1009" ht="12.75">
      <c r="Q1009" s="8"/>
    </row>
    <row r="1010" ht="12.75">
      <c r="Q1010" s="8"/>
    </row>
    <row r="1011" ht="12.75">
      <c r="Q1011" s="8"/>
    </row>
    <row r="1012" ht="12.75">
      <c r="Q1012" s="8"/>
    </row>
    <row r="1013" ht="12.75">
      <c r="Q1013" s="8"/>
    </row>
    <row r="1014" ht="12.75">
      <c r="Q1014" s="8"/>
    </row>
    <row r="1015" ht="12.75">
      <c r="Q1015" s="8"/>
    </row>
    <row r="1016" ht="12.75">
      <c r="Q1016" s="8"/>
    </row>
    <row r="1017" ht="12.75">
      <c r="Q1017" s="8"/>
    </row>
    <row r="1018" ht="12.75">
      <c r="Q1018" s="8"/>
    </row>
    <row r="1019" ht="12.75">
      <c r="Q1019" s="8"/>
    </row>
    <row r="1020" ht="12.75">
      <c r="Q1020" s="8"/>
    </row>
    <row r="1021" ht="12.75">
      <c r="Q1021" s="8"/>
    </row>
    <row r="1022" ht="12.75">
      <c r="Q1022" s="8"/>
    </row>
    <row r="1023" ht="12.75">
      <c r="Q1023" s="8"/>
    </row>
    <row r="1024" ht="12.75">
      <c r="Q1024" s="8"/>
    </row>
    <row r="1025" ht="12.75">
      <c r="Q1025" s="8"/>
    </row>
    <row r="1026" ht="12.75">
      <c r="Q1026" s="8"/>
    </row>
    <row r="1027" ht="12.75">
      <c r="Q1027" s="8"/>
    </row>
    <row r="1028" ht="12.75">
      <c r="Q1028" s="8"/>
    </row>
    <row r="1029" ht="12.75">
      <c r="Q1029" s="8"/>
    </row>
    <row r="1030" ht="12.75">
      <c r="Q1030" s="8"/>
    </row>
    <row r="1031" ht="12.75">
      <c r="Q1031" s="8"/>
    </row>
    <row r="1032" ht="12.75">
      <c r="Q1032" s="8"/>
    </row>
    <row r="1033" ht="12.75">
      <c r="Q1033" s="8"/>
    </row>
    <row r="1034" ht="12.75">
      <c r="Q1034" s="8"/>
    </row>
    <row r="1035" ht="12.75">
      <c r="Q1035" s="8"/>
    </row>
    <row r="1036" ht="12.75">
      <c r="Q1036" s="8"/>
    </row>
    <row r="1037" ht="12.75">
      <c r="Q1037" s="8"/>
    </row>
    <row r="1038" ht="12.75">
      <c r="Q1038" s="8"/>
    </row>
    <row r="1039" ht="12.75">
      <c r="Q1039" s="8"/>
    </row>
    <row r="1040" ht="12.75">
      <c r="Q1040" s="8"/>
    </row>
    <row r="1041" ht="12.75">
      <c r="Q1041" s="8"/>
    </row>
    <row r="1042" ht="12.75">
      <c r="Q1042" s="8"/>
    </row>
    <row r="1043" ht="12.75">
      <c r="Q1043" s="8"/>
    </row>
    <row r="1044" ht="12.75">
      <c r="Q1044" s="8"/>
    </row>
    <row r="1045" ht="12.75">
      <c r="Q1045" s="8"/>
    </row>
    <row r="1046" ht="12.75">
      <c r="Q1046" s="8"/>
    </row>
    <row r="1047" ht="12.75">
      <c r="Q1047" s="8"/>
    </row>
    <row r="1048" ht="12.75">
      <c r="Q1048" s="8"/>
    </row>
    <row r="1049" ht="12.75">
      <c r="Q1049" s="8"/>
    </row>
    <row r="1050" ht="12.75">
      <c r="Q1050" s="8"/>
    </row>
    <row r="1051" ht="12.75">
      <c r="Q1051" s="8"/>
    </row>
    <row r="1052" ht="12.75">
      <c r="Q1052" s="8"/>
    </row>
    <row r="1053" ht="12.75">
      <c r="Q1053" s="8"/>
    </row>
    <row r="1054" ht="12.75">
      <c r="Q1054" s="8"/>
    </row>
    <row r="1055" ht="12.75">
      <c r="Q1055" s="8"/>
    </row>
    <row r="1056" ht="12.75">
      <c r="Q1056" s="8"/>
    </row>
    <row r="1057" ht="12.75">
      <c r="Q1057" s="8"/>
    </row>
    <row r="1058" ht="12.75">
      <c r="Q1058" s="8"/>
    </row>
    <row r="1059" ht="12.75">
      <c r="Q1059" s="8"/>
    </row>
    <row r="1060" ht="12.75">
      <c r="Q1060" s="8"/>
    </row>
    <row r="1061" ht="12.75">
      <c r="Q1061" s="8"/>
    </row>
    <row r="1062" ht="12.75">
      <c r="Q1062" s="8"/>
    </row>
    <row r="1063" ht="12.75">
      <c r="Q1063" s="8"/>
    </row>
    <row r="1064" ht="12.75">
      <c r="Q1064" s="8"/>
    </row>
    <row r="1065" ht="12.75">
      <c r="Q1065" s="8"/>
    </row>
    <row r="1066" ht="12.75">
      <c r="Q1066" s="8"/>
    </row>
    <row r="1067" ht="12.75">
      <c r="Q1067" s="8"/>
    </row>
    <row r="1068" ht="12.75">
      <c r="Q1068" s="8"/>
    </row>
    <row r="1069" ht="12.75">
      <c r="Q1069" s="8"/>
    </row>
    <row r="1070" ht="12.75">
      <c r="Q1070" s="8"/>
    </row>
    <row r="1071" ht="12.75">
      <c r="Q1071" s="8"/>
    </row>
    <row r="1072" ht="12.75">
      <c r="Q1072" s="8"/>
    </row>
    <row r="1073" ht="12.75">
      <c r="Q1073" s="8"/>
    </row>
    <row r="1074" ht="12.75">
      <c r="Q1074" s="8"/>
    </row>
    <row r="1075" ht="12.75">
      <c r="Q1075" s="8"/>
    </row>
    <row r="1076" ht="12.75">
      <c r="Q1076" s="8"/>
    </row>
    <row r="1077" ht="12.75">
      <c r="Q1077" s="8"/>
    </row>
    <row r="1078" ht="12.75">
      <c r="Q1078" s="8"/>
    </row>
    <row r="1079" ht="12.75">
      <c r="Q1079" s="8"/>
    </row>
    <row r="1080" ht="12.75">
      <c r="Q1080" s="8"/>
    </row>
    <row r="1081" ht="12.75">
      <c r="Q1081" s="8"/>
    </row>
    <row r="1082" ht="12.75">
      <c r="Q1082" s="8"/>
    </row>
    <row r="1083" ht="12.75">
      <c r="Q1083" s="8"/>
    </row>
    <row r="1084" ht="12.75">
      <c r="Q1084" s="8"/>
    </row>
    <row r="1085" ht="12.75">
      <c r="Q1085" s="8"/>
    </row>
    <row r="1086" ht="12.75">
      <c r="Q1086" s="8"/>
    </row>
    <row r="1087" ht="12.75">
      <c r="Q1087" s="8"/>
    </row>
    <row r="1088" ht="12.75">
      <c r="Q1088" s="8"/>
    </row>
    <row r="1089" ht="12.75">
      <c r="Q1089" s="8"/>
    </row>
    <row r="1090" ht="12.75">
      <c r="Q1090" s="8"/>
    </row>
    <row r="1091" ht="12.75">
      <c r="Q1091" s="8"/>
    </row>
    <row r="1092" ht="12.75">
      <c r="Q1092" s="8"/>
    </row>
    <row r="1093" ht="12.75">
      <c r="Q1093" s="8"/>
    </row>
    <row r="1094" ht="12.75">
      <c r="Q1094" s="8"/>
    </row>
    <row r="1095" ht="12.75">
      <c r="Q1095" s="8"/>
    </row>
    <row r="1096" ht="12.75">
      <c r="Q1096" s="8"/>
    </row>
    <row r="1097" ht="12.75">
      <c r="Q1097" s="8"/>
    </row>
    <row r="1098" ht="12.75">
      <c r="Q1098" s="8"/>
    </row>
    <row r="1099" ht="12.75">
      <c r="Q1099" s="8"/>
    </row>
    <row r="1100" ht="12.75">
      <c r="Q1100" s="8"/>
    </row>
    <row r="1101" ht="12.75">
      <c r="Q1101" s="8"/>
    </row>
    <row r="1102" ht="12.75">
      <c r="Q1102" s="8"/>
    </row>
    <row r="1103" ht="12.75">
      <c r="Q1103" s="8"/>
    </row>
    <row r="1104" ht="12.75">
      <c r="Q1104" s="8"/>
    </row>
    <row r="1105" ht="12.75">
      <c r="Q1105" s="8"/>
    </row>
    <row r="1106" ht="12.75">
      <c r="Q1106" s="8"/>
    </row>
    <row r="1107" ht="12.75">
      <c r="Q1107" s="8"/>
    </row>
    <row r="1108" ht="12.75">
      <c r="Q1108" s="8"/>
    </row>
    <row r="1109" ht="12.75">
      <c r="Q1109" s="8"/>
    </row>
    <row r="1110" ht="12.75">
      <c r="Q1110" s="8"/>
    </row>
    <row r="1111" ht="12.75">
      <c r="Q1111" s="8"/>
    </row>
    <row r="1112" ht="12.75">
      <c r="Q1112" s="8"/>
    </row>
    <row r="1113" ht="12.75">
      <c r="Q1113" s="8"/>
    </row>
    <row r="1114" ht="12.75">
      <c r="Q1114" s="8"/>
    </row>
    <row r="1115" ht="12.75">
      <c r="Q1115" s="8"/>
    </row>
    <row r="1116" ht="12.75">
      <c r="Q1116" s="8"/>
    </row>
    <row r="1117" ht="12.75">
      <c r="Q1117" s="8"/>
    </row>
    <row r="1118" ht="12.75">
      <c r="Q1118" s="8"/>
    </row>
    <row r="1119" ht="12.75">
      <c r="Q1119" s="8"/>
    </row>
    <row r="1120" ht="12.75">
      <c r="Q1120" s="8"/>
    </row>
    <row r="1121" ht="12.75">
      <c r="Q1121" s="8"/>
    </row>
    <row r="1122" ht="12.75">
      <c r="Q1122" s="8"/>
    </row>
    <row r="1123" ht="12.75">
      <c r="Q1123" s="8"/>
    </row>
    <row r="1124" ht="12.75">
      <c r="Q1124" s="8"/>
    </row>
    <row r="1125" ht="12.75">
      <c r="Q1125" s="8"/>
    </row>
    <row r="1126" ht="12.75">
      <c r="Q1126" s="8"/>
    </row>
    <row r="1127" ht="12.75">
      <c r="Q1127" s="8"/>
    </row>
    <row r="1128" ht="12.75">
      <c r="Q1128" s="8"/>
    </row>
    <row r="1129" ht="12.75">
      <c r="Q1129" s="8"/>
    </row>
    <row r="1130" ht="12.75">
      <c r="Q1130" s="8"/>
    </row>
    <row r="1131" ht="12.75">
      <c r="Q1131" s="8"/>
    </row>
    <row r="1132" ht="12.75">
      <c r="Q1132" s="8"/>
    </row>
    <row r="1133" ht="12.75">
      <c r="Q1133" s="8"/>
    </row>
    <row r="1134" ht="12.75">
      <c r="Q1134" s="8"/>
    </row>
    <row r="1135" ht="12.75">
      <c r="Q1135" s="8"/>
    </row>
    <row r="1136" ht="12.75">
      <c r="Q1136" s="8"/>
    </row>
    <row r="1137" ht="12.75">
      <c r="Q1137" s="8"/>
    </row>
    <row r="1138" ht="12.75">
      <c r="Q1138" s="8"/>
    </row>
    <row r="1139" ht="12.75">
      <c r="Q1139" s="8"/>
    </row>
    <row r="1140" ht="12.75">
      <c r="Q1140" s="8"/>
    </row>
    <row r="1141" ht="12.75">
      <c r="Q1141" s="8"/>
    </row>
    <row r="1142" ht="12.75">
      <c r="Q1142" s="8"/>
    </row>
    <row r="1143" ht="12.75">
      <c r="Q1143" s="8"/>
    </row>
    <row r="1144" ht="12.75">
      <c r="Q1144" s="8"/>
    </row>
    <row r="1145" ht="12.75">
      <c r="Q1145" s="8"/>
    </row>
    <row r="1146" ht="12.75">
      <c r="Q1146" s="8"/>
    </row>
    <row r="1147" ht="12.75">
      <c r="Q1147" s="8"/>
    </row>
    <row r="1148" ht="12.75">
      <c r="Q1148" s="8"/>
    </row>
    <row r="1149" ht="12.75">
      <c r="Q1149" s="8"/>
    </row>
    <row r="1150" ht="12.75">
      <c r="Q1150" s="8"/>
    </row>
    <row r="1151" ht="12.75">
      <c r="Q1151" s="8"/>
    </row>
    <row r="1152" ht="12.75">
      <c r="Q1152" s="8"/>
    </row>
    <row r="1153" ht="12.75">
      <c r="Q1153" s="8"/>
    </row>
    <row r="1154" ht="12.75">
      <c r="Q1154" s="8"/>
    </row>
    <row r="1155" ht="12.75">
      <c r="Q1155" s="8"/>
    </row>
    <row r="1156" ht="12.75">
      <c r="Q1156" s="8"/>
    </row>
    <row r="1157" ht="12.75">
      <c r="Q1157" s="8"/>
    </row>
    <row r="1158" ht="12.75">
      <c r="Q1158" s="8"/>
    </row>
    <row r="1159" ht="12.75">
      <c r="Q1159" s="8"/>
    </row>
    <row r="1160" ht="12.75">
      <c r="Q1160" s="8"/>
    </row>
    <row r="1161" ht="12.75">
      <c r="Q1161" s="8"/>
    </row>
    <row r="1162" ht="12.75">
      <c r="Q1162" s="8"/>
    </row>
    <row r="1163" ht="12.75">
      <c r="Q1163" s="8"/>
    </row>
    <row r="1164" ht="12.75">
      <c r="Q1164" s="8"/>
    </row>
    <row r="1165" ht="12.75">
      <c r="Q1165" s="8"/>
    </row>
    <row r="1166" ht="12.75">
      <c r="Q1166" s="8"/>
    </row>
    <row r="1167" ht="12.75">
      <c r="Q1167" s="8"/>
    </row>
    <row r="1168" ht="12.75">
      <c r="Q1168" s="8"/>
    </row>
    <row r="1169" ht="12.75">
      <c r="Q1169" s="8"/>
    </row>
    <row r="1170" ht="12.75">
      <c r="Q1170" s="8"/>
    </row>
    <row r="1171" ht="12.75">
      <c r="Q1171" s="8"/>
    </row>
    <row r="1172" ht="12.75">
      <c r="Q1172" s="8"/>
    </row>
    <row r="1173" ht="12.75">
      <c r="Q1173" s="8"/>
    </row>
    <row r="1174" ht="12.75">
      <c r="Q1174" s="8"/>
    </row>
    <row r="1175" ht="12.75">
      <c r="Q1175" s="8"/>
    </row>
    <row r="1176" ht="12.75">
      <c r="Q1176" s="8"/>
    </row>
    <row r="1177" ht="12.75">
      <c r="Q1177" s="8"/>
    </row>
    <row r="1178" ht="12.75">
      <c r="Q1178" s="8"/>
    </row>
    <row r="1179" ht="12.75">
      <c r="Q1179" s="8"/>
    </row>
    <row r="1180" ht="12.75">
      <c r="Q1180" s="8"/>
    </row>
    <row r="1181" ht="12.75">
      <c r="Q1181" s="8"/>
    </row>
    <row r="1182" ht="12.75">
      <c r="Q1182" s="8"/>
    </row>
    <row r="1183" ht="12.75">
      <c r="Q1183" s="8"/>
    </row>
    <row r="1184" ht="12.75">
      <c r="Q1184" s="8"/>
    </row>
    <row r="1185" ht="12.75">
      <c r="Q1185" s="8"/>
    </row>
    <row r="1186" ht="12.75">
      <c r="Q1186" s="8"/>
    </row>
    <row r="1187" ht="12.75">
      <c r="Q1187" s="8"/>
    </row>
    <row r="1188" ht="12.75">
      <c r="Q1188" s="8"/>
    </row>
    <row r="1189" ht="12.75">
      <c r="Q1189" s="8"/>
    </row>
    <row r="1190" ht="12.75">
      <c r="Q1190" s="8"/>
    </row>
    <row r="1191" ht="12.75">
      <c r="Q1191" s="8"/>
    </row>
    <row r="1192" ht="12.75">
      <c r="Q1192" s="8"/>
    </row>
    <row r="1193" ht="12.75">
      <c r="Q1193" s="8"/>
    </row>
    <row r="1194" ht="12.75">
      <c r="Q1194" s="8"/>
    </row>
    <row r="1195" ht="12.75">
      <c r="Q1195" s="8"/>
    </row>
    <row r="1196" ht="12.75">
      <c r="Q1196" s="8"/>
    </row>
    <row r="1197" ht="12.75">
      <c r="Q1197" s="8"/>
    </row>
    <row r="1198" ht="12.75">
      <c r="Q1198" s="8"/>
    </row>
    <row r="1199" ht="12.75">
      <c r="Q1199" s="8"/>
    </row>
    <row r="1200" ht="12.75">
      <c r="Q1200" s="8"/>
    </row>
    <row r="1201" ht="12.75">
      <c r="Q1201" s="8"/>
    </row>
    <row r="1202" ht="12.75">
      <c r="Q1202" s="8"/>
    </row>
    <row r="1203" ht="12.75">
      <c r="Q1203" s="8"/>
    </row>
    <row r="1204" ht="12.75">
      <c r="Q1204" s="8"/>
    </row>
    <row r="1205" ht="12.75">
      <c r="Q1205" s="8"/>
    </row>
    <row r="1206" ht="12.75">
      <c r="Q1206" s="8"/>
    </row>
    <row r="1207" ht="12.75">
      <c r="Q1207" s="8"/>
    </row>
    <row r="1208" ht="12.75">
      <c r="Q1208" s="8"/>
    </row>
    <row r="1209" ht="12.75">
      <c r="Q1209" s="8"/>
    </row>
    <row r="1210" ht="12.75">
      <c r="Q1210" s="8"/>
    </row>
    <row r="1211" ht="12.75">
      <c r="Q1211" s="8"/>
    </row>
    <row r="1212" ht="12.75">
      <c r="Q1212" s="8"/>
    </row>
    <row r="1213" ht="12.75">
      <c r="Q1213" s="8"/>
    </row>
    <row r="1214" ht="12.75">
      <c r="Q1214" s="8"/>
    </row>
    <row r="1215" ht="12.75">
      <c r="Q1215" s="8"/>
    </row>
    <row r="1216" ht="12.75">
      <c r="Q1216" s="8"/>
    </row>
    <row r="1217" ht="12.75">
      <c r="Q1217" s="8"/>
    </row>
    <row r="1218" ht="12.75">
      <c r="Q1218" s="8"/>
    </row>
    <row r="1219" ht="12.75">
      <c r="Q1219" s="8"/>
    </row>
    <row r="1220" ht="12.75">
      <c r="Q1220" s="8"/>
    </row>
    <row r="1221" ht="12.75">
      <c r="Q1221" s="8"/>
    </row>
    <row r="1222" ht="12.75">
      <c r="Q1222" s="8"/>
    </row>
    <row r="1223" ht="12.75">
      <c r="Q1223" s="8"/>
    </row>
    <row r="1224" ht="12.75">
      <c r="Q1224" s="8"/>
    </row>
    <row r="1225" ht="12.75">
      <c r="Q1225" s="8"/>
    </row>
    <row r="1226" ht="12.75">
      <c r="Q1226" s="8"/>
    </row>
    <row r="1227" ht="12.75">
      <c r="Q1227" s="8"/>
    </row>
    <row r="1228" ht="12.75">
      <c r="Q1228" s="8"/>
    </row>
    <row r="1229" ht="12.75">
      <c r="Q1229" s="8"/>
    </row>
    <row r="1230" ht="12.75">
      <c r="Q1230" s="8"/>
    </row>
    <row r="1231" ht="12.75">
      <c r="Q1231" s="8"/>
    </row>
    <row r="1232" ht="12.75">
      <c r="Q1232" s="8"/>
    </row>
    <row r="1233" ht="12.75">
      <c r="Q1233" s="8"/>
    </row>
    <row r="1234" ht="12.75">
      <c r="Q1234" s="8"/>
    </row>
    <row r="1235" ht="12.75">
      <c r="Q1235" s="8"/>
    </row>
    <row r="1236" ht="12.75">
      <c r="Q1236" s="8"/>
    </row>
    <row r="1237" ht="12.75">
      <c r="Q1237" s="8"/>
    </row>
    <row r="1238" ht="12.75">
      <c r="Q1238" s="8"/>
    </row>
    <row r="1239" ht="12.75">
      <c r="Q1239" s="8"/>
    </row>
    <row r="1240" ht="12.75">
      <c r="Q1240" s="8"/>
    </row>
    <row r="1241" ht="12.75">
      <c r="Q1241" s="8"/>
    </row>
    <row r="1242" ht="12.75">
      <c r="Q1242" s="8"/>
    </row>
    <row r="1243" ht="12.75">
      <c r="Q1243" s="8"/>
    </row>
    <row r="1244" ht="12.75">
      <c r="Q1244" s="8"/>
    </row>
    <row r="1245" ht="12.75">
      <c r="Q1245" s="8"/>
    </row>
    <row r="1246" ht="12.75">
      <c r="Q1246" s="8"/>
    </row>
    <row r="1247" ht="12.75">
      <c r="Q1247" s="8"/>
    </row>
    <row r="1248" ht="12.75">
      <c r="Q1248" s="8"/>
    </row>
    <row r="1249" ht="12.75">
      <c r="Q1249" s="8"/>
    </row>
    <row r="1250" ht="12.75">
      <c r="Q1250" s="8"/>
    </row>
    <row r="1251" ht="12.75">
      <c r="Q1251" s="8"/>
    </row>
    <row r="1252" ht="12.75">
      <c r="Q1252" s="8"/>
    </row>
    <row r="1253" ht="12.75">
      <c r="Q1253" s="8"/>
    </row>
    <row r="1254" ht="12.75">
      <c r="Q1254" s="8"/>
    </row>
    <row r="1255" ht="12.75">
      <c r="Q1255" s="8"/>
    </row>
    <row r="1256" ht="12.75">
      <c r="Q1256" s="8"/>
    </row>
    <row r="1257" ht="12.75">
      <c r="Q1257" s="8"/>
    </row>
    <row r="1258" ht="12.75">
      <c r="Q1258" s="8"/>
    </row>
    <row r="1259" ht="12.75">
      <c r="Q1259" s="8"/>
    </row>
    <row r="1260" ht="12.75">
      <c r="Q1260" s="8"/>
    </row>
    <row r="1261" ht="12.75">
      <c r="Q1261" s="8"/>
    </row>
    <row r="1262" ht="12.75">
      <c r="Q1262" s="8"/>
    </row>
    <row r="1263" ht="12.75">
      <c r="Q1263" s="8"/>
    </row>
    <row r="1264" ht="12.75">
      <c r="Q1264" s="8"/>
    </row>
    <row r="1265" ht="12.75">
      <c r="Q1265" s="8"/>
    </row>
    <row r="1266" ht="12.75">
      <c r="Q1266" s="8"/>
    </row>
    <row r="1267" ht="12.75">
      <c r="Q1267" s="8"/>
    </row>
    <row r="1268" ht="12.75">
      <c r="Q1268" s="8"/>
    </row>
    <row r="1269" ht="12.75">
      <c r="Q1269" s="8"/>
    </row>
    <row r="1270" ht="12.75">
      <c r="Q1270" s="8"/>
    </row>
    <row r="1271" ht="12.75">
      <c r="Q1271" s="8"/>
    </row>
    <row r="1272" ht="12.75">
      <c r="Q1272" s="8"/>
    </row>
    <row r="1273" ht="12.75">
      <c r="Q1273" s="8"/>
    </row>
    <row r="1274" ht="12.75">
      <c r="Q1274" s="8"/>
    </row>
    <row r="1275" ht="12.75">
      <c r="Q1275" s="8"/>
    </row>
    <row r="1276" ht="12.75">
      <c r="Q1276" s="8"/>
    </row>
    <row r="1277" ht="12.75">
      <c r="Q1277" s="8"/>
    </row>
    <row r="1278" ht="12.75">
      <c r="Q1278" s="8"/>
    </row>
    <row r="1279" ht="12.75">
      <c r="Q1279" s="8"/>
    </row>
    <row r="1280" ht="12.75">
      <c r="Q1280" s="8"/>
    </row>
    <row r="1281" ht="12.75">
      <c r="Q1281" s="8"/>
    </row>
    <row r="1282" ht="12.75">
      <c r="Q1282" s="8"/>
    </row>
    <row r="1283" ht="12.75">
      <c r="Q1283" s="8"/>
    </row>
    <row r="1284" ht="12.75">
      <c r="Q1284" s="8"/>
    </row>
    <row r="1285" ht="12.75">
      <c r="Q1285" s="8"/>
    </row>
    <row r="1286" ht="12.75">
      <c r="Q1286" s="8"/>
    </row>
    <row r="1287" ht="12.75">
      <c r="Q1287" s="8"/>
    </row>
    <row r="1288" ht="12.75">
      <c r="Q1288" s="8"/>
    </row>
    <row r="1289" ht="12.75">
      <c r="Q1289" s="8"/>
    </row>
    <row r="1290" ht="12.75">
      <c r="Q1290" s="8"/>
    </row>
    <row r="1291" ht="12.75">
      <c r="Q1291" s="8"/>
    </row>
    <row r="1292" ht="12.75">
      <c r="Q1292" s="8"/>
    </row>
    <row r="1293" ht="12.75">
      <c r="Q1293" s="8"/>
    </row>
    <row r="1294" ht="12.75">
      <c r="Q1294" s="8"/>
    </row>
    <row r="1295" ht="12.75">
      <c r="Q1295" s="8"/>
    </row>
    <row r="1296" ht="12.75">
      <c r="Q1296" s="8"/>
    </row>
    <row r="1297" ht="12.75">
      <c r="Q1297" s="8"/>
    </row>
    <row r="1298" ht="12.75">
      <c r="Q1298" s="8"/>
    </row>
    <row r="1299" ht="12.75">
      <c r="Q1299" s="8"/>
    </row>
    <row r="1300" ht="12.75">
      <c r="Q1300" s="8"/>
    </row>
    <row r="1301" ht="12.75">
      <c r="Q1301" s="8"/>
    </row>
    <row r="1302" ht="12.75">
      <c r="Q1302" s="8"/>
    </row>
    <row r="1303" ht="12.75">
      <c r="Q1303" s="8"/>
    </row>
    <row r="1304" ht="12.75">
      <c r="Q1304" s="8"/>
    </row>
    <row r="1305" ht="12.75">
      <c r="Q1305" s="8"/>
    </row>
    <row r="1306" ht="12.75">
      <c r="Q1306" s="8"/>
    </row>
    <row r="1307" ht="12.75">
      <c r="Q1307" s="8"/>
    </row>
    <row r="1308" ht="12.75">
      <c r="Q1308" s="8"/>
    </row>
    <row r="1309" ht="12.75">
      <c r="Q1309" s="8"/>
    </row>
    <row r="1310" ht="12.75">
      <c r="Q1310" s="8"/>
    </row>
    <row r="1311" ht="12.75">
      <c r="Q1311" s="8"/>
    </row>
    <row r="1312" ht="12.75">
      <c r="Q1312" s="8"/>
    </row>
    <row r="1313" ht="12.75">
      <c r="Q1313" s="8"/>
    </row>
    <row r="1314" ht="12.75">
      <c r="Q1314" s="8"/>
    </row>
    <row r="1315" ht="12.75">
      <c r="Q1315" s="8"/>
    </row>
    <row r="1316" ht="12.75">
      <c r="Q1316" s="8"/>
    </row>
    <row r="1317" ht="12.75">
      <c r="Q1317" s="8"/>
    </row>
    <row r="1318" ht="12.75">
      <c r="Q1318" s="8"/>
    </row>
    <row r="1319" ht="12.75">
      <c r="Q1319" s="8"/>
    </row>
    <row r="1320" ht="12.75">
      <c r="Q1320" s="8"/>
    </row>
    <row r="1321" ht="12.75">
      <c r="Q1321" s="8"/>
    </row>
    <row r="1322" ht="12.75">
      <c r="Q1322" s="8"/>
    </row>
    <row r="1323" ht="12.75">
      <c r="Q1323" s="8"/>
    </row>
    <row r="1324" ht="12.75">
      <c r="Q1324" s="8"/>
    </row>
    <row r="1325" ht="12.75">
      <c r="Q1325" s="8"/>
    </row>
    <row r="1326" ht="12.75">
      <c r="Q1326" s="8"/>
    </row>
    <row r="1327" ht="12.75">
      <c r="Q1327" s="8"/>
    </row>
    <row r="1328" ht="12.75">
      <c r="Q1328" s="8"/>
    </row>
    <row r="1329" ht="12.75">
      <c r="Q1329" s="8"/>
    </row>
    <row r="1330" ht="12.75">
      <c r="Q1330" s="8"/>
    </row>
    <row r="1331" ht="12.75">
      <c r="Q1331" s="8"/>
    </row>
    <row r="1332" ht="12.75">
      <c r="Q1332" s="8"/>
    </row>
    <row r="1333" ht="12.75">
      <c r="Q1333" s="8"/>
    </row>
    <row r="1334" ht="12.75">
      <c r="Q1334" s="8"/>
    </row>
    <row r="1335" ht="12.75">
      <c r="Q1335" s="8"/>
    </row>
    <row r="1336" ht="12.75">
      <c r="Q1336" s="8"/>
    </row>
    <row r="1337" ht="12.75">
      <c r="Q1337" s="8"/>
    </row>
    <row r="1338" ht="12.75">
      <c r="Q1338" s="8"/>
    </row>
    <row r="1339" ht="12.75">
      <c r="Q1339" s="8"/>
    </row>
    <row r="1340" ht="12.75">
      <c r="Q1340" s="8"/>
    </row>
    <row r="1341" ht="12.75">
      <c r="Q1341" s="8"/>
    </row>
    <row r="1342" ht="12.75">
      <c r="Q1342" s="8"/>
    </row>
    <row r="1343" ht="12.75">
      <c r="Q1343" s="8"/>
    </row>
    <row r="1344" ht="12.75">
      <c r="Q1344" s="8"/>
    </row>
    <row r="1345" ht="12.75">
      <c r="Q1345" s="8"/>
    </row>
    <row r="1346" ht="12.75">
      <c r="Q1346" s="8"/>
    </row>
    <row r="1347" ht="12.75">
      <c r="Q1347" s="8"/>
    </row>
    <row r="1348" ht="12.75">
      <c r="Q1348" s="8"/>
    </row>
    <row r="1349" ht="12.75">
      <c r="Q1349" s="8"/>
    </row>
    <row r="1350" ht="12.75">
      <c r="Q1350" s="8"/>
    </row>
    <row r="1351" ht="12.75">
      <c r="Q1351" s="8"/>
    </row>
    <row r="1352" ht="12.75">
      <c r="Q1352" s="8"/>
    </row>
    <row r="1353" ht="12.75">
      <c r="Q1353" s="8"/>
    </row>
    <row r="1354" ht="12.75">
      <c r="Q1354" s="8"/>
    </row>
    <row r="1355" ht="12.75">
      <c r="Q1355" s="8"/>
    </row>
    <row r="1356" ht="12.75">
      <c r="Q1356" s="8"/>
    </row>
    <row r="1357" ht="12.75">
      <c r="Q1357" s="8"/>
    </row>
    <row r="1358" ht="12.75">
      <c r="Q1358" s="8"/>
    </row>
    <row r="1359" ht="12.75">
      <c r="Q1359" s="8"/>
    </row>
    <row r="1360" ht="12.75">
      <c r="Q1360" s="8"/>
    </row>
    <row r="1361" ht="12.75">
      <c r="Q1361" s="8"/>
    </row>
    <row r="1362" ht="12.75">
      <c r="Q1362" s="8"/>
    </row>
    <row r="1363" ht="12.75">
      <c r="Q1363" s="8"/>
    </row>
    <row r="1364" ht="12.75">
      <c r="Q1364" s="8"/>
    </row>
    <row r="1365" ht="12.75">
      <c r="Q1365" s="8"/>
    </row>
    <row r="1366" ht="12.75">
      <c r="Q1366" s="8"/>
    </row>
    <row r="1367" ht="12.75">
      <c r="Q1367" s="8"/>
    </row>
    <row r="1368" ht="12.75">
      <c r="Q1368" s="8"/>
    </row>
    <row r="1369" ht="12.75">
      <c r="Q1369" s="8"/>
    </row>
    <row r="1370" ht="12.75">
      <c r="Q1370" s="8"/>
    </row>
    <row r="1371" ht="12.75">
      <c r="Q1371" s="8"/>
    </row>
    <row r="1372" ht="12.75">
      <c r="Q1372" s="8"/>
    </row>
    <row r="1373" ht="12.75">
      <c r="Q1373" s="8"/>
    </row>
    <row r="1374" ht="12.75">
      <c r="Q1374" s="8"/>
    </row>
    <row r="1375" ht="12.75">
      <c r="Q1375" s="8"/>
    </row>
    <row r="1376" ht="12.75">
      <c r="Q1376" s="8"/>
    </row>
    <row r="1377" ht="12.75">
      <c r="Q1377" s="8"/>
    </row>
    <row r="1378" ht="12.75">
      <c r="Q1378" s="8"/>
    </row>
    <row r="1379" ht="12.75">
      <c r="Q1379" s="8"/>
    </row>
    <row r="1380" ht="12.75">
      <c r="Q1380" s="8"/>
    </row>
    <row r="1381" ht="12.75">
      <c r="Q1381" s="8"/>
    </row>
    <row r="1382" ht="12.75">
      <c r="Q1382" s="8"/>
    </row>
    <row r="1383" ht="12.75">
      <c r="Q1383" s="8"/>
    </row>
    <row r="1384" ht="12.75">
      <c r="Q1384" s="8"/>
    </row>
    <row r="1385" ht="12.75">
      <c r="Q1385" s="8"/>
    </row>
    <row r="1386" ht="12.75">
      <c r="Q1386" s="8"/>
    </row>
    <row r="1387" ht="12.75">
      <c r="Q1387" s="8"/>
    </row>
    <row r="1388" ht="12.75">
      <c r="Q1388" s="8"/>
    </row>
    <row r="1389" ht="12.75">
      <c r="Q1389" s="8"/>
    </row>
    <row r="1390" ht="12.75">
      <c r="Q1390" s="8"/>
    </row>
    <row r="1391" ht="12.75">
      <c r="Q1391" s="8"/>
    </row>
    <row r="1392" ht="12.75">
      <c r="Q1392" s="8"/>
    </row>
    <row r="1393" ht="12.75">
      <c r="Q1393" s="8"/>
    </row>
    <row r="1394" ht="12.75">
      <c r="Q1394" s="8"/>
    </row>
    <row r="1395" ht="12.75">
      <c r="Q1395" s="8"/>
    </row>
    <row r="1396" ht="12.75">
      <c r="Q1396" s="8"/>
    </row>
    <row r="1397" ht="12.75">
      <c r="Q1397" s="8"/>
    </row>
    <row r="1398" ht="12.75">
      <c r="Q1398" s="8"/>
    </row>
    <row r="1399" ht="12.75">
      <c r="Q1399" s="8"/>
    </row>
    <row r="1400" ht="12.75">
      <c r="Q1400" s="8"/>
    </row>
    <row r="1401" ht="12.75">
      <c r="Q1401" s="8"/>
    </row>
    <row r="1402" ht="12.75">
      <c r="Q1402" s="8"/>
    </row>
    <row r="1403" ht="12.75">
      <c r="Q1403" s="8"/>
    </row>
    <row r="1404" ht="12.75">
      <c r="Q1404" s="8"/>
    </row>
    <row r="1405" ht="12.75">
      <c r="Q1405" s="8"/>
    </row>
    <row r="1406" ht="12.75">
      <c r="Q1406" s="8"/>
    </row>
    <row r="1407" ht="12.75">
      <c r="Q1407" s="8"/>
    </row>
    <row r="1408" ht="12.75">
      <c r="Q1408" s="8"/>
    </row>
    <row r="1409" ht="12.75">
      <c r="Q1409" s="8"/>
    </row>
    <row r="1410" ht="12.75">
      <c r="Q1410" s="8"/>
    </row>
    <row r="1411" ht="12.75">
      <c r="Q1411" s="8"/>
    </row>
    <row r="1412" ht="12.75">
      <c r="Q1412" s="8"/>
    </row>
    <row r="1413" ht="12.75">
      <c r="Q1413" s="8"/>
    </row>
    <row r="1414" ht="12.75">
      <c r="Q1414" s="8"/>
    </row>
    <row r="1415" ht="12.75">
      <c r="Q1415" s="8"/>
    </row>
    <row r="1416" ht="12.75">
      <c r="Q1416" s="8"/>
    </row>
    <row r="1417" ht="12.75">
      <c r="Q1417" s="8"/>
    </row>
    <row r="1418" ht="12.75">
      <c r="Q1418" s="8"/>
    </row>
    <row r="1419" ht="12.75">
      <c r="Q1419" s="8"/>
    </row>
    <row r="1420" ht="12.75">
      <c r="Q1420" s="8"/>
    </row>
    <row r="1421" ht="12.75">
      <c r="Q1421" s="8"/>
    </row>
    <row r="1422" ht="12.75">
      <c r="Q1422" s="8"/>
    </row>
    <row r="1423" ht="12.75">
      <c r="Q1423" s="8"/>
    </row>
    <row r="1424" ht="12.75">
      <c r="Q1424" s="8"/>
    </row>
    <row r="1425" ht="12.75">
      <c r="Q1425" s="8"/>
    </row>
    <row r="1426" ht="12.75">
      <c r="Q1426" s="8"/>
    </row>
    <row r="1427" ht="12.75">
      <c r="Q1427" s="8"/>
    </row>
    <row r="1428" ht="12.75">
      <c r="Q1428" s="8"/>
    </row>
    <row r="1429" ht="12.75">
      <c r="Q1429" s="8"/>
    </row>
    <row r="1430" ht="12.75">
      <c r="Q1430" s="8"/>
    </row>
    <row r="1431" ht="12.75">
      <c r="Q1431" s="8"/>
    </row>
    <row r="1432" ht="12.75">
      <c r="Q1432" s="8"/>
    </row>
    <row r="1433" ht="12.75">
      <c r="Q1433" s="8"/>
    </row>
    <row r="1434" ht="12.75">
      <c r="Q1434" s="8"/>
    </row>
    <row r="1435" ht="12.75">
      <c r="Q1435" s="8"/>
    </row>
    <row r="1436" ht="12.75">
      <c r="Q1436" s="8"/>
    </row>
    <row r="1437" ht="12.75">
      <c r="Q1437" s="8"/>
    </row>
    <row r="1438" ht="12.75">
      <c r="Q1438" s="8"/>
    </row>
    <row r="1439" ht="12.75">
      <c r="Q1439" s="8"/>
    </row>
    <row r="1440" ht="12.75">
      <c r="Q1440" s="8"/>
    </row>
    <row r="1441" ht="12.75">
      <c r="Q1441" s="8"/>
    </row>
    <row r="1442" ht="12.75">
      <c r="Q1442" s="8"/>
    </row>
    <row r="1443" ht="12.75">
      <c r="Q1443" s="8"/>
    </row>
    <row r="1444" ht="12.75">
      <c r="Q1444" s="8"/>
    </row>
    <row r="1445" ht="12.75">
      <c r="Q1445" s="8"/>
    </row>
    <row r="1446" ht="12.75">
      <c r="Q1446" s="8"/>
    </row>
    <row r="1447" ht="12.75">
      <c r="Q1447" s="8"/>
    </row>
    <row r="1448" ht="12.75">
      <c r="Q1448" s="8"/>
    </row>
    <row r="1449" ht="12.75">
      <c r="Q1449" s="8"/>
    </row>
    <row r="1450" ht="12.75">
      <c r="Q1450" s="8"/>
    </row>
    <row r="1451" ht="12.75">
      <c r="Q1451" s="8"/>
    </row>
    <row r="1452" ht="12.75">
      <c r="Q1452" s="8"/>
    </row>
    <row r="1453" ht="12.75">
      <c r="Q1453" s="8"/>
    </row>
    <row r="1454" ht="12.75">
      <c r="Q1454" s="8"/>
    </row>
    <row r="1455" ht="12.75">
      <c r="Q1455" s="8"/>
    </row>
    <row r="1456" ht="12.75">
      <c r="Q1456" s="8"/>
    </row>
    <row r="1457" ht="12.75">
      <c r="Q1457" s="8"/>
    </row>
    <row r="1458" ht="12.75">
      <c r="Q1458" s="8"/>
    </row>
    <row r="1459" ht="12.75">
      <c r="Q1459" s="8"/>
    </row>
    <row r="1460" ht="12.75">
      <c r="Q1460" s="8"/>
    </row>
    <row r="1461" ht="12.75">
      <c r="Q1461" s="8"/>
    </row>
    <row r="1462" ht="12.75">
      <c r="Q1462" s="8"/>
    </row>
    <row r="1463" ht="12.75">
      <c r="Q1463" s="8"/>
    </row>
    <row r="1464" ht="12.75">
      <c r="Q1464" s="8"/>
    </row>
    <row r="1465" ht="12.75">
      <c r="Q1465" s="8"/>
    </row>
    <row r="1466" ht="12.75">
      <c r="Q1466" s="8"/>
    </row>
    <row r="1467" ht="12.75">
      <c r="Q1467" s="8"/>
    </row>
    <row r="1468" ht="12.75">
      <c r="Q1468" s="8"/>
    </row>
    <row r="1469" ht="12.75">
      <c r="Q1469" s="8"/>
    </row>
    <row r="1470" ht="12.75">
      <c r="Q1470" s="8"/>
    </row>
    <row r="1471" ht="12.75">
      <c r="Q1471" s="8"/>
    </row>
    <row r="1472" ht="12.75">
      <c r="Q1472" s="8"/>
    </row>
    <row r="1473" ht="12.75">
      <c r="Q1473" s="8"/>
    </row>
    <row r="1474" ht="12.75">
      <c r="Q1474" s="8"/>
    </row>
    <row r="1475" ht="12.75">
      <c r="Q1475" s="8"/>
    </row>
    <row r="1476" ht="12.75">
      <c r="Q1476" s="8"/>
    </row>
    <row r="1477" ht="12.75">
      <c r="Q1477" s="8"/>
    </row>
    <row r="1478" ht="12.75">
      <c r="Q1478" s="8"/>
    </row>
    <row r="1479" ht="12.75">
      <c r="Q1479" s="8"/>
    </row>
    <row r="1480" ht="12.75">
      <c r="Q1480" s="8"/>
    </row>
    <row r="1481" ht="12.75">
      <c r="Q1481" s="8"/>
    </row>
    <row r="1482" ht="12.75">
      <c r="Q1482" s="8"/>
    </row>
    <row r="1483" ht="12.75">
      <c r="Q1483" s="8"/>
    </row>
    <row r="1484" ht="12.75">
      <c r="Q1484" s="8"/>
    </row>
    <row r="1485" ht="12.75">
      <c r="Q1485" s="8"/>
    </row>
    <row r="1486" ht="12.75">
      <c r="Q1486" s="8"/>
    </row>
    <row r="1487" ht="12.75">
      <c r="Q1487" s="8"/>
    </row>
    <row r="1488" ht="12.75">
      <c r="Q1488" s="8"/>
    </row>
    <row r="1489" ht="12.75">
      <c r="Q1489" s="8"/>
    </row>
    <row r="1490" ht="12.75">
      <c r="Q1490" s="8"/>
    </row>
    <row r="1491" ht="12.75">
      <c r="Q1491" s="8"/>
    </row>
    <row r="1492" ht="12.75">
      <c r="Q1492" s="8"/>
    </row>
    <row r="1493" ht="12.75">
      <c r="Q1493" s="8"/>
    </row>
    <row r="1494" ht="12.75">
      <c r="Q1494" s="8"/>
    </row>
    <row r="1495" ht="12.75">
      <c r="Q1495" s="8"/>
    </row>
    <row r="1496" ht="12.75">
      <c r="Q1496" s="8"/>
    </row>
    <row r="1497" ht="12.75">
      <c r="Q1497" s="8"/>
    </row>
    <row r="1498" ht="12.75">
      <c r="Q1498" s="8"/>
    </row>
    <row r="1499" ht="12.75">
      <c r="Q1499" s="8"/>
    </row>
    <row r="1500" ht="12.75">
      <c r="Q1500" s="8"/>
    </row>
    <row r="1501" ht="12.75">
      <c r="Q1501" s="8"/>
    </row>
    <row r="1502" ht="12.75">
      <c r="Q1502" s="8"/>
    </row>
    <row r="1503" ht="12.75">
      <c r="Q1503" s="8"/>
    </row>
    <row r="1504" ht="12.75">
      <c r="Q1504" s="8"/>
    </row>
    <row r="1505" ht="12.75">
      <c r="Q1505" s="8"/>
    </row>
    <row r="1506" ht="12.75">
      <c r="Q1506" s="8"/>
    </row>
    <row r="1507" ht="12.75">
      <c r="Q1507" s="8"/>
    </row>
    <row r="1508" ht="12.75">
      <c r="Q1508" s="8"/>
    </row>
    <row r="1509" ht="12.75">
      <c r="Q1509" s="8"/>
    </row>
    <row r="1510" ht="12.75">
      <c r="Q1510" s="8"/>
    </row>
    <row r="1511" ht="12.75">
      <c r="Q1511" s="8"/>
    </row>
    <row r="1512" ht="12.75">
      <c r="Q1512" s="8"/>
    </row>
    <row r="1513" ht="12.75">
      <c r="Q1513" s="8"/>
    </row>
    <row r="1514" ht="12.75">
      <c r="Q1514" s="8"/>
    </row>
    <row r="1515" ht="12.75">
      <c r="Q1515" s="8"/>
    </row>
    <row r="1516" ht="12.75">
      <c r="Q1516" s="8"/>
    </row>
    <row r="1517" ht="12.75">
      <c r="Q1517" s="8"/>
    </row>
    <row r="1518" ht="12.75">
      <c r="Q1518" s="8"/>
    </row>
    <row r="1519" ht="12.75">
      <c r="Q1519" s="8"/>
    </row>
    <row r="1520" ht="12.75">
      <c r="Q1520" s="8"/>
    </row>
    <row r="1521" ht="12.75">
      <c r="Q1521" s="8"/>
    </row>
    <row r="1522" ht="12.75">
      <c r="Q1522" s="8"/>
    </row>
    <row r="1523" ht="12.75">
      <c r="Q1523" s="8"/>
    </row>
    <row r="1524" ht="12.75">
      <c r="Q1524" s="8"/>
    </row>
    <row r="1525" ht="12.75">
      <c r="Q1525" s="8"/>
    </row>
    <row r="1526" ht="12.75">
      <c r="Q1526" s="8"/>
    </row>
    <row r="1527" ht="12.75">
      <c r="Q1527" s="8"/>
    </row>
    <row r="1528" ht="12.75">
      <c r="Q1528" s="8"/>
    </row>
    <row r="1529" ht="12.75">
      <c r="Q1529" s="8"/>
    </row>
    <row r="1530" ht="12.75">
      <c r="Q1530" s="8"/>
    </row>
    <row r="1531" ht="12.75">
      <c r="Q1531" s="8"/>
    </row>
    <row r="1532" ht="12.75">
      <c r="Q1532" s="8"/>
    </row>
    <row r="1533" ht="12.75">
      <c r="Q1533" s="8"/>
    </row>
    <row r="1534" ht="12.75">
      <c r="Q1534" s="8"/>
    </row>
    <row r="1535" ht="12.75">
      <c r="Q1535" s="8"/>
    </row>
    <row r="1536" ht="12.75">
      <c r="Q1536" s="8"/>
    </row>
    <row r="1537" ht="12.75">
      <c r="Q1537" s="8"/>
    </row>
    <row r="1538" ht="12.75">
      <c r="Q1538" s="8"/>
    </row>
    <row r="1539" ht="12.75">
      <c r="Q1539" s="8"/>
    </row>
    <row r="1540" ht="12.75">
      <c r="Q1540" s="8"/>
    </row>
    <row r="1541" ht="12.75">
      <c r="Q1541" s="8"/>
    </row>
    <row r="1542" ht="12.75">
      <c r="Q1542" s="8"/>
    </row>
    <row r="1543" ht="12.75">
      <c r="Q1543" s="8"/>
    </row>
    <row r="1544" ht="12.75">
      <c r="Q1544" s="8"/>
    </row>
    <row r="1545" ht="12.75">
      <c r="Q1545" s="8"/>
    </row>
    <row r="1546" ht="12.75">
      <c r="Q1546" s="8"/>
    </row>
    <row r="1547" ht="12.75">
      <c r="Q1547" s="8"/>
    </row>
    <row r="1548" ht="12.75">
      <c r="Q1548" s="8"/>
    </row>
    <row r="1549" ht="12.75">
      <c r="Q1549" s="8"/>
    </row>
    <row r="1550" ht="12.75">
      <c r="Q1550" s="8"/>
    </row>
    <row r="1551" ht="12.75">
      <c r="Q1551" s="8"/>
    </row>
    <row r="1552" ht="12.75">
      <c r="Q1552" s="8"/>
    </row>
    <row r="1553" ht="12.75">
      <c r="Q1553" s="8"/>
    </row>
    <row r="1554" ht="12.75">
      <c r="Q1554" s="8"/>
    </row>
    <row r="1555" ht="12.75">
      <c r="Q1555" s="8"/>
    </row>
    <row r="1556" ht="12.75">
      <c r="Q1556" s="8"/>
    </row>
    <row r="1557" ht="12.75">
      <c r="Q1557" s="8"/>
    </row>
    <row r="1558" ht="12.75">
      <c r="Q1558" s="8"/>
    </row>
    <row r="1559" ht="12.75">
      <c r="Q1559" s="8"/>
    </row>
    <row r="1560" ht="12.75">
      <c r="Q1560" s="8"/>
    </row>
    <row r="1561" ht="12.75">
      <c r="Q1561" s="8"/>
    </row>
    <row r="1562" ht="12.75">
      <c r="Q1562" s="8"/>
    </row>
    <row r="1563" ht="12.75">
      <c r="Q1563" s="8"/>
    </row>
    <row r="1564" ht="12.75">
      <c r="Q1564" s="8"/>
    </row>
    <row r="1565" ht="12.75">
      <c r="Q1565" s="8"/>
    </row>
    <row r="1566" ht="12.75">
      <c r="Q1566" s="8"/>
    </row>
    <row r="1567" ht="12.75">
      <c r="Q1567" s="8"/>
    </row>
    <row r="1568" ht="12.75">
      <c r="Q1568" s="8"/>
    </row>
    <row r="1569" ht="12.75">
      <c r="Q1569" s="8"/>
    </row>
    <row r="1570" ht="12.75">
      <c r="Q1570" s="8"/>
    </row>
    <row r="1571" ht="12.75">
      <c r="Q1571" s="8"/>
    </row>
    <row r="1572" ht="12.75">
      <c r="Q1572" s="8"/>
    </row>
    <row r="1573" ht="12.75">
      <c r="Q1573" s="8"/>
    </row>
    <row r="1574" ht="12.75">
      <c r="Q1574" s="8"/>
    </row>
    <row r="1575" ht="12.75">
      <c r="Q1575" s="8"/>
    </row>
    <row r="1576" ht="12.75">
      <c r="Q1576" s="8"/>
    </row>
    <row r="1577" ht="12.75">
      <c r="Q1577" s="8"/>
    </row>
    <row r="1578" ht="12.75">
      <c r="Q1578" s="8"/>
    </row>
    <row r="1579" ht="12.75">
      <c r="Q1579" s="8"/>
    </row>
    <row r="1580" ht="12.75">
      <c r="Q1580" s="8"/>
    </row>
    <row r="1581" ht="12.75">
      <c r="Q1581" s="8"/>
    </row>
    <row r="1582" ht="12.75">
      <c r="Q1582" s="8"/>
    </row>
    <row r="1583" ht="12.75">
      <c r="Q1583" s="8"/>
    </row>
    <row r="1584" ht="12.75">
      <c r="Q1584" s="8"/>
    </row>
    <row r="1585" ht="12.75">
      <c r="Q1585" s="8"/>
    </row>
    <row r="1586" ht="12.75">
      <c r="Q1586" s="8"/>
    </row>
    <row r="1587" ht="12.75">
      <c r="Q1587" s="8"/>
    </row>
    <row r="1588" ht="12.75">
      <c r="Q1588" s="8"/>
    </row>
    <row r="1589" ht="12.75">
      <c r="Q1589" s="8"/>
    </row>
    <row r="1590" ht="12.75">
      <c r="Q1590" s="8"/>
    </row>
    <row r="1591" ht="12.75">
      <c r="Q1591" s="8"/>
    </row>
    <row r="1592" ht="12.75">
      <c r="Q1592" s="8"/>
    </row>
    <row r="1593" ht="12.75">
      <c r="Q1593" s="8"/>
    </row>
    <row r="1594" ht="12.75">
      <c r="Q1594" s="8"/>
    </row>
    <row r="1595" ht="12.75">
      <c r="Q1595" s="8"/>
    </row>
    <row r="1596" ht="12.75">
      <c r="Q1596" s="8"/>
    </row>
    <row r="1597" ht="12.75">
      <c r="Q1597" s="8"/>
    </row>
    <row r="1598" ht="12.75">
      <c r="Q1598" s="8"/>
    </row>
    <row r="1599" ht="12.75">
      <c r="Q1599" s="8"/>
    </row>
    <row r="1600" ht="12.75">
      <c r="Q1600" s="8"/>
    </row>
    <row r="1601" ht="12.75">
      <c r="Q1601" s="8"/>
    </row>
    <row r="1602" ht="12.75">
      <c r="Q1602" s="8"/>
    </row>
    <row r="1603" ht="12.75">
      <c r="Q1603" s="8"/>
    </row>
    <row r="1604" ht="12.75">
      <c r="Q1604" s="8"/>
    </row>
    <row r="1605" ht="12.75">
      <c r="Q1605" s="8"/>
    </row>
    <row r="1606" ht="12.75">
      <c r="Q1606" s="8"/>
    </row>
    <row r="1607" ht="12.75">
      <c r="Q1607" s="8"/>
    </row>
    <row r="1608" ht="12.75">
      <c r="Q1608" s="8"/>
    </row>
    <row r="1609" ht="12.75">
      <c r="Q1609" s="8"/>
    </row>
    <row r="1610" ht="12.75">
      <c r="Q1610" s="8"/>
    </row>
    <row r="1611" ht="12.75">
      <c r="Q1611" s="8"/>
    </row>
    <row r="1612" ht="12.75">
      <c r="Q1612" s="8"/>
    </row>
    <row r="1613" ht="12.75">
      <c r="Q1613" s="8"/>
    </row>
    <row r="1614" ht="12.75">
      <c r="Q1614" s="8"/>
    </row>
    <row r="1615" ht="12.75">
      <c r="Q1615" s="8"/>
    </row>
    <row r="1616" ht="12.75">
      <c r="Q1616" s="8"/>
    </row>
    <row r="1617" ht="12.75">
      <c r="Q1617" s="8"/>
    </row>
    <row r="1618" ht="12.75">
      <c r="Q1618" s="8"/>
    </row>
    <row r="1619" ht="12.75">
      <c r="Q1619" s="8"/>
    </row>
    <row r="1620" ht="12.75">
      <c r="Q1620" s="8"/>
    </row>
    <row r="1621" ht="12.75">
      <c r="Q1621" s="8"/>
    </row>
    <row r="1622" ht="12.75">
      <c r="Q1622" s="8"/>
    </row>
    <row r="1623" ht="12.75">
      <c r="Q1623" s="8"/>
    </row>
    <row r="1624" ht="12.75">
      <c r="Q1624" s="8"/>
    </row>
    <row r="1625" ht="12.75">
      <c r="Q1625" s="8"/>
    </row>
    <row r="1626" ht="12.75">
      <c r="Q1626" s="8"/>
    </row>
    <row r="1627" ht="12.75">
      <c r="Q1627" s="8"/>
    </row>
    <row r="1628" ht="12.75">
      <c r="Q1628" s="8"/>
    </row>
    <row r="1629" ht="12.75">
      <c r="Q1629" s="8"/>
    </row>
    <row r="1630" ht="12.75">
      <c r="Q1630" s="8"/>
    </row>
    <row r="1631" ht="12.75">
      <c r="Q1631" s="8"/>
    </row>
    <row r="1632" ht="12.75">
      <c r="Q1632" s="8"/>
    </row>
    <row r="1633" ht="12.75">
      <c r="Q1633" s="8"/>
    </row>
    <row r="1634" ht="12.75">
      <c r="Q1634" s="8"/>
    </row>
    <row r="1635" ht="12.75">
      <c r="Q1635" s="8"/>
    </row>
    <row r="1636" ht="12.75">
      <c r="Q1636" s="8"/>
    </row>
    <row r="1637" ht="12.75">
      <c r="Q1637" s="8"/>
    </row>
    <row r="1638" ht="12.75">
      <c r="Q1638" s="8"/>
    </row>
    <row r="1639" ht="12.75">
      <c r="Q1639" s="8"/>
    </row>
    <row r="1640" ht="12.75">
      <c r="Q1640" s="8"/>
    </row>
    <row r="1641" ht="12.75">
      <c r="Q1641" s="8"/>
    </row>
    <row r="1642" ht="12.75">
      <c r="Q1642" s="8"/>
    </row>
    <row r="1643" ht="12.75">
      <c r="Q1643" s="8"/>
    </row>
    <row r="1644" ht="12.75">
      <c r="Q1644" s="8"/>
    </row>
    <row r="1645" ht="12.75">
      <c r="Q1645" s="8"/>
    </row>
    <row r="1646" ht="12.75">
      <c r="Q1646" s="8"/>
    </row>
    <row r="1647" ht="12.75">
      <c r="Q1647" s="8"/>
    </row>
    <row r="1648" ht="12.75">
      <c r="Q1648" s="8"/>
    </row>
    <row r="1649" ht="12.75">
      <c r="Q1649" s="8"/>
    </row>
    <row r="1650" ht="12.75">
      <c r="Q1650" s="8"/>
    </row>
    <row r="1651" ht="12.75">
      <c r="Q1651" s="8"/>
    </row>
    <row r="1652" ht="12.75">
      <c r="Q1652" s="8"/>
    </row>
    <row r="1653" ht="12.75">
      <c r="Q1653" s="8"/>
    </row>
    <row r="1654" ht="12.75">
      <c r="Q1654" s="8"/>
    </row>
    <row r="1655" ht="12.75">
      <c r="Q1655" s="8"/>
    </row>
    <row r="1656" ht="12.75">
      <c r="Q1656" s="8"/>
    </row>
    <row r="1657" ht="12.75">
      <c r="Q1657" s="8"/>
    </row>
    <row r="1658" ht="12.75">
      <c r="Q1658" s="8"/>
    </row>
    <row r="1659" ht="12.75">
      <c r="Q1659" s="8"/>
    </row>
    <row r="1660" ht="12.75">
      <c r="Q1660" s="8"/>
    </row>
    <row r="1661" ht="12.75">
      <c r="Q1661" s="8"/>
    </row>
    <row r="1662" ht="12.75">
      <c r="Q1662" s="8"/>
    </row>
    <row r="1663" ht="12.75">
      <c r="Q1663" s="8"/>
    </row>
    <row r="1664" ht="12.75">
      <c r="Q1664" s="8"/>
    </row>
    <row r="1665" ht="12.75">
      <c r="Q1665" s="8"/>
    </row>
    <row r="1666" ht="12.75">
      <c r="Q1666" s="8"/>
    </row>
    <row r="1667" ht="12.75">
      <c r="Q1667" s="8"/>
    </row>
    <row r="1668" ht="12.75">
      <c r="Q1668" s="8"/>
    </row>
    <row r="1669" ht="12.75">
      <c r="Q1669" s="8"/>
    </row>
    <row r="1670" ht="12.75">
      <c r="Q1670" s="8"/>
    </row>
    <row r="1671" ht="12.75">
      <c r="Q1671" s="8"/>
    </row>
    <row r="1672" ht="12.75">
      <c r="Q1672" s="8"/>
    </row>
    <row r="1673" ht="12.75">
      <c r="Q1673" s="8"/>
    </row>
    <row r="1674" ht="12.75">
      <c r="Q1674" s="8"/>
    </row>
    <row r="1675" ht="12.75">
      <c r="Q1675" s="8"/>
    </row>
    <row r="1676" ht="12.75">
      <c r="Q1676" s="8"/>
    </row>
    <row r="1677" ht="12.75">
      <c r="Q1677" s="8"/>
    </row>
    <row r="1678" ht="12.75">
      <c r="Q1678" s="8"/>
    </row>
    <row r="1679" ht="12.75">
      <c r="Q1679" s="8"/>
    </row>
    <row r="1680" ht="12.75">
      <c r="Q1680" s="8"/>
    </row>
    <row r="1681" ht="12.75">
      <c r="Q1681" s="8"/>
    </row>
    <row r="1682" ht="12.75">
      <c r="Q1682" s="8"/>
    </row>
    <row r="1683" ht="12.75">
      <c r="Q1683" s="8"/>
    </row>
    <row r="1684" ht="12.75">
      <c r="Q1684" s="8"/>
    </row>
    <row r="1685" ht="12.75">
      <c r="Q1685" s="8"/>
    </row>
    <row r="1686" ht="12.75">
      <c r="Q1686" s="8"/>
    </row>
    <row r="1687" ht="12.75">
      <c r="Q1687" s="8"/>
    </row>
    <row r="1688" ht="12.75">
      <c r="Q1688" s="8"/>
    </row>
    <row r="1689" ht="12.75">
      <c r="Q1689" s="8"/>
    </row>
    <row r="1690" ht="12.75">
      <c r="Q1690" s="8"/>
    </row>
    <row r="1691" ht="12.75">
      <c r="Q1691" s="8"/>
    </row>
    <row r="1692" ht="12.75">
      <c r="Q1692" s="8"/>
    </row>
    <row r="1693" ht="12.75">
      <c r="Q1693" s="8"/>
    </row>
    <row r="1694" ht="12.75">
      <c r="Q1694" s="8"/>
    </row>
    <row r="1695" ht="12.75">
      <c r="Q1695" s="8"/>
    </row>
    <row r="1696" ht="12.75">
      <c r="Q1696" s="8"/>
    </row>
    <row r="1697" ht="12.75">
      <c r="Q1697" s="8"/>
    </row>
    <row r="1698" ht="12.75">
      <c r="Q1698" s="8"/>
    </row>
    <row r="1699" ht="12.75">
      <c r="Q1699" s="8"/>
    </row>
    <row r="1700" ht="12.75">
      <c r="Q1700" s="8"/>
    </row>
    <row r="1701" ht="12.75">
      <c r="Q1701" s="8"/>
    </row>
    <row r="1702" ht="12.75">
      <c r="Q1702" s="8"/>
    </row>
    <row r="1703" ht="12.75">
      <c r="Q1703" s="8"/>
    </row>
    <row r="1704" ht="12.75">
      <c r="Q1704" s="8"/>
    </row>
    <row r="1705" ht="12.75">
      <c r="Q1705" s="8"/>
    </row>
    <row r="1706" ht="12.75">
      <c r="Q1706" s="8"/>
    </row>
    <row r="1707" ht="12.75">
      <c r="Q1707" s="8"/>
    </row>
    <row r="1708" ht="12.75">
      <c r="Q1708" s="8"/>
    </row>
    <row r="1709" ht="12.75">
      <c r="Q1709" s="8"/>
    </row>
    <row r="1710" ht="12.75">
      <c r="Q1710" s="8"/>
    </row>
    <row r="1711" ht="12.75">
      <c r="Q1711" s="8"/>
    </row>
    <row r="1712" ht="12.75">
      <c r="Q1712" s="8"/>
    </row>
    <row r="1713" ht="12.75">
      <c r="Q1713" s="8"/>
    </row>
    <row r="1714" ht="12.75">
      <c r="Q1714" s="8"/>
    </row>
    <row r="1715" ht="12.75">
      <c r="Q1715" s="8"/>
    </row>
    <row r="1716" ht="12.75">
      <c r="Q1716" s="8"/>
    </row>
    <row r="1717" ht="12.75">
      <c r="Q1717" s="8"/>
    </row>
    <row r="1718" ht="12.75">
      <c r="Q1718" s="8"/>
    </row>
    <row r="1719" ht="12.75">
      <c r="Q1719" s="8"/>
    </row>
    <row r="1720" ht="12.75">
      <c r="Q1720" s="8"/>
    </row>
    <row r="1721" ht="12.75">
      <c r="Q1721" s="8"/>
    </row>
    <row r="1722" ht="12.75">
      <c r="Q1722" s="8"/>
    </row>
    <row r="1723" ht="12.75">
      <c r="Q1723" s="8"/>
    </row>
    <row r="1724" ht="12.75">
      <c r="Q1724" s="8"/>
    </row>
    <row r="1725" ht="12.75">
      <c r="Q1725" s="8"/>
    </row>
    <row r="1726" ht="12.75">
      <c r="Q1726" s="8"/>
    </row>
    <row r="1727" ht="12.75">
      <c r="Q1727" s="8"/>
    </row>
    <row r="1728" ht="12.75">
      <c r="Q1728" s="8"/>
    </row>
    <row r="1729" ht="12.75">
      <c r="Q1729" s="8"/>
    </row>
    <row r="1730" ht="12.75">
      <c r="Q1730" s="8"/>
    </row>
    <row r="1731" ht="12.75">
      <c r="Q1731" s="8"/>
    </row>
    <row r="1732" ht="12.75">
      <c r="Q1732" s="8"/>
    </row>
    <row r="1733" ht="12.75">
      <c r="Q1733" s="8"/>
    </row>
    <row r="1734" ht="12.75">
      <c r="Q1734" s="8"/>
    </row>
    <row r="1735" ht="12.75">
      <c r="Q1735" s="8"/>
    </row>
    <row r="1736" ht="12.75">
      <c r="Q1736" s="8"/>
    </row>
    <row r="1737" ht="12.75">
      <c r="Q1737" s="8"/>
    </row>
    <row r="1738" ht="12.75">
      <c r="Q1738" s="8"/>
    </row>
    <row r="1739" ht="12.75">
      <c r="Q1739" s="8"/>
    </row>
    <row r="1740" ht="12.75">
      <c r="Q1740" s="8"/>
    </row>
    <row r="1741" ht="12.75">
      <c r="Q1741" s="8"/>
    </row>
    <row r="1742" ht="12.75">
      <c r="Q1742" s="8"/>
    </row>
    <row r="1743" ht="12.75">
      <c r="Q1743" s="8"/>
    </row>
    <row r="1744" ht="12.75">
      <c r="Q1744" s="8"/>
    </row>
    <row r="1745" ht="12.75">
      <c r="Q1745" s="8"/>
    </row>
    <row r="1746" ht="12.75">
      <c r="Q1746" s="8"/>
    </row>
    <row r="1747" ht="12.75">
      <c r="Q1747" s="8"/>
    </row>
    <row r="1748" ht="12.75">
      <c r="Q1748" s="8"/>
    </row>
    <row r="1749" ht="12.75">
      <c r="Q1749" s="8"/>
    </row>
    <row r="1750" ht="12.75">
      <c r="Q1750" s="8"/>
    </row>
    <row r="1751" ht="12.75">
      <c r="Q1751" s="8"/>
    </row>
    <row r="1752" ht="12.75">
      <c r="Q1752" s="8"/>
    </row>
    <row r="1753" ht="12.75">
      <c r="Q1753" s="8"/>
    </row>
    <row r="1754" ht="12.75">
      <c r="Q1754" s="8"/>
    </row>
    <row r="1755" ht="12.75">
      <c r="Q1755" s="8"/>
    </row>
    <row r="1756" ht="12.75">
      <c r="Q1756" s="8"/>
    </row>
    <row r="1757" ht="12.75">
      <c r="Q1757" s="8"/>
    </row>
    <row r="1758" ht="12.75">
      <c r="Q1758" s="8"/>
    </row>
    <row r="1759" ht="12.75">
      <c r="Q1759" s="8"/>
    </row>
    <row r="1760" ht="12.75">
      <c r="Q1760" s="8"/>
    </row>
    <row r="1761" ht="12.75">
      <c r="Q1761" s="8"/>
    </row>
    <row r="1762" ht="12.75">
      <c r="Q1762" s="8"/>
    </row>
    <row r="1763" ht="12.75">
      <c r="Q1763" s="8"/>
    </row>
    <row r="1764" ht="12.75">
      <c r="Q1764" s="8"/>
    </row>
    <row r="1765" ht="12.75">
      <c r="Q1765" s="8"/>
    </row>
    <row r="1766" ht="12.75">
      <c r="Q1766" s="8"/>
    </row>
    <row r="1767" ht="12.75">
      <c r="Q1767" s="8"/>
    </row>
    <row r="1768" ht="12.75">
      <c r="Q1768" s="8"/>
    </row>
    <row r="1769" ht="12.75">
      <c r="Q1769" s="8"/>
    </row>
    <row r="1770" ht="12.75">
      <c r="Q1770" s="8"/>
    </row>
    <row r="1771" ht="12.75">
      <c r="Q1771" s="8"/>
    </row>
    <row r="1772" ht="12.75">
      <c r="Q1772" s="8"/>
    </row>
    <row r="1773" ht="12.75">
      <c r="Q1773" s="8"/>
    </row>
    <row r="1774" ht="12.75">
      <c r="Q1774" s="8"/>
    </row>
    <row r="1775" ht="12.75">
      <c r="Q1775" s="8"/>
    </row>
    <row r="1776" ht="12.75">
      <c r="Q1776" s="8"/>
    </row>
    <row r="1777" ht="12.75">
      <c r="Q1777" s="8"/>
    </row>
    <row r="1778" ht="12.75">
      <c r="Q1778" s="8"/>
    </row>
    <row r="1779" ht="12.75">
      <c r="Q1779" s="8"/>
    </row>
    <row r="1780" ht="12.75">
      <c r="Q1780" s="8"/>
    </row>
    <row r="1781" ht="12.75">
      <c r="Q1781" s="8"/>
    </row>
    <row r="1782" ht="12.75">
      <c r="Q1782" s="8"/>
    </row>
    <row r="1783" ht="12.75">
      <c r="Q1783" s="8"/>
    </row>
    <row r="1784" ht="12.75">
      <c r="Q1784" s="8"/>
    </row>
    <row r="1785" ht="12.75">
      <c r="Q1785" s="8"/>
    </row>
    <row r="1786" ht="12.75">
      <c r="Q1786" s="8"/>
    </row>
    <row r="1787" ht="12.75">
      <c r="Q1787" s="8"/>
    </row>
    <row r="1788" ht="12.75">
      <c r="Q1788" s="8"/>
    </row>
    <row r="1789" ht="12.75">
      <c r="Q1789" s="8"/>
    </row>
    <row r="1790" ht="12.75">
      <c r="Q1790" s="8"/>
    </row>
    <row r="1791" ht="12.75">
      <c r="Q1791" s="8"/>
    </row>
    <row r="1792" ht="12.75">
      <c r="Q1792" s="8"/>
    </row>
    <row r="1793" ht="12.75">
      <c r="Q1793" s="8"/>
    </row>
    <row r="1794" ht="12.75">
      <c r="Q1794" s="8"/>
    </row>
    <row r="1795" ht="12.75">
      <c r="Q1795" s="8"/>
    </row>
    <row r="1796" ht="12.75">
      <c r="Q1796" s="8"/>
    </row>
    <row r="1797" ht="12.75">
      <c r="Q1797" s="8"/>
    </row>
    <row r="1798" ht="12.75">
      <c r="Q1798" s="8"/>
    </row>
    <row r="1799" ht="12.75">
      <c r="Q1799" s="8"/>
    </row>
    <row r="1800" ht="12.75">
      <c r="Q1800" s="8"/>
    </row>
    <row r="1801" ht="12.75">
      <c r="Q1801" s="8"/>
    </row>
    <row r="1802" ht="12.75">
      <c r="Q1802" s="8"/>
    </row>
    <row r="1803" ht="12.75">
      <c r="Q1803" s="8"/>
    </row>
    <row r="1804" ht="12.75">
      <c r="Q1804" s="8"/>
    </row>
    <row r="1805" ht="12.75">
      <c r="Q1805" s="8"/>
    </row>
    <row r="1806" ht="12.75">
      <c r="Q1806" s="8"/>
    </row>
    <row r="1807" ht="12.75">
      <c r="Q1807" s="8"/>
    </row>
    <row r="1808" ht="12.75">
      <c r="Q1808" s="8"/>
    </row>
    <row r="1809" ht="12.75">
      <c r="Q1809" s="8"/>
    </row>
    <row r="1810" ht="12.75">
      <c r="Q1810" s="8"/>
    </row>
    <row r="1811" ht="12.75">
      <c r="Q1811" s="8"/>
    </row>
    <row r="1812" ht="12.75">
      <c r="Q1812" s="8"/>
    </row>
    <row r="1813" ht="12.75">
      <c r="Q1813" s="8"/>
    </row>
    <row r="1814" ht="12.75">
      <c r="Q1814" s="8"/>
    </row>
    <row r="1815" ht="12.75">
      <c r="Q1815" s="8"/>
    </row>
    <row r="1816" ht="12.75">
      <c r="Q1816" s="8"/>
    </row>
    <row r="1817" ht="12.75">
      <c r="Q1817" s="8"/>
    </row>
    <row r="1818" ht="12.75">
      <c r="Q1818" s="8"/>
    </row>
    <row r="1819" ht="12.75">
      <c r="Q1819" s="8"/>
    </row>
    <row r="1820" ht="12.75">
      <c r="Q1820" s="8"/>
    </row>
    <row r="1821" ht="12.75">
      <c r="Q1821" s="8"/>
    </row>
    <row r="1822" ht="12.75">
      <c r="Q1822" s="8"/>
    </row>
    <row r="1823" ht="12.75">
      <c r="Q1823" s="8"/>
    </row>
    <row r="1824" ht="12.75">
      <c r="Q1824" s="8"/>
    </row>
    <row r="1825" ht="12.75">
      <c r="Q1825" s="8"/>
    </row>
    <row r="1826" ht="12.75">
      <c r="Q1826" s="8"/>
    </row>
    <row r="1827" ht="12.75">
      <c r="Q1827" s="8"/>
    </row>
    <row r="1828" ht="12.75">
      <c r="Q1828" s="8"/>
    </row>
    <row r="1829" ht="12.75">
      <c r="Q1829" s="8"/>
    </row>
    <row r="1830" ht="12.75">
      <c r="Q1830" s="8"/>
    </row>
    <row r="1831" ht="12.75">
      <c r="Q1831" s="8"/>
    </row>
    <row r="1832" ht="12.75">
      <c r="Q1832" s="8"/>
    </row>
    <row r="1833" ht="12.75">
      <c r="Q1833" s="8"/>
    </row>
    <row r="1834" ht="12.75">
      <c r="Q1834" s="8"/>
    </row>
    <row r="1835" ht="12.75">
      <c r="Q1835" s="8"/>
    </row>
    <row r="1836" ht="12.75">
      <c r="Q1836" s="8"/>
    </row>
    <row r="1837" ht="12.75">
      <c r="Q1837" s="8"/>
    </row>
    <row r="1838" ht="12.75">
      <c r="Q1838" s="8"/>
    </row>
    <row r="1839" ht="12.75">
      <c r="Q1839" s="8"/>
    </row>
    <row r="1840" ht="12.75">
      <c r="Q1840" s="8"/>
    </row>
    <row r="1841" ht="12.75">
      <c r="Q1841" s="8"/>
    </row>
    <row r="1842" ht="12.75">
      <c r="Q1842" s="8"/>
    </row>
    <row r="1843" ht="12.75">
      <c r="Q1843" s="8"/>
    </row>
    <row r="1844" ht="12.75">
      <c r="Q1844" s="8"/>
    </row>
    <row r="1845" ht="12.75">
      <c r="Q1845" s="8"/>
    </row>
    <row r="1846" ht="12.75">
      <c r="Q1846" s="8"/>
    </row>
    <row r="1847" ht="12.75">
      <c r="Q1847" s="8"/>
    </row>
    <row r="1848" ht="12.75">
      <c r="Q1848" s="8"/>
    </row>
    <row r="1849" ht="12.75">
      <c r="Q1849" s="8"/>
    </row>
    <row r="1850" ht="12.75">
      <c r="Q1850" s="8"/>
    </row>
    <row r="1851" ht="12.75">
      <c r="Q1851" s="8"/>
    </row>
    <row r="1852" ht="12.75">
      <c r="Q1852" s="8"/>
    </row>
    <row r="1853" ht="12.75">
      <c r="Q1853" s="8"/>
    </row>
    <row r="1854" ht="12.75">
      <c r="Q1854" s="8"/>
    </row>
    <row r="1855" ht="12.75">
      <c r="Q1855" s="8"/>
    </row>
    <row r="1856" ht="12.75">
      <c r="Q1856" s="8"/>
    </row>
    <row r="1857" ht="12.75">
      <c r="Q1857" s="8"/>
    </row>
    <row r="1858" ht="12.75">
      <c r="Q1858" s="8"/>
    </row>
    <row r="1859" ht="12.75">
      <c r="Q1859" s="8"/>
    </row>
    <row r="1860" ht="12.75">
      <c r="Q1860" s="8"/>
    </row>
    <row r="1861" ht="12.75">
      <c r="Q1861" s="8"/>
    </row>
    <row r="1862" ht="12.75">
      <c r="Q1862" s="8"/>
    </row>
    <row r="1863" ht="12.75">
      <c r="Q1863" s="8"/>
    </row>
    <row r="1864" ht="12.75">
      <c r="Q1864" s="8"/>
    </row>
    <row r="1865" ht="12.75">
      <c r="Q1865" s="8"/>
    </row>
    <row r="1866" ht="12.75">
      <c r="Q1866" s="8"/>
    </row>
    <row r="1867" ht="12.75">
      <c r="Q1867" s="8"/>
    </row>
    <row r="1868" ht="12.75">
      <c r="Q1868" s="8"/>
    </row>
    <row r="1869" ht="12.75">
      <c r="Q1869" s="8"/>
    </row>
    <row r="1870" ht="12.75">
      <c r="Q1870" s="8"/>
    </row>
    <row r="1871" ht="12.75">
      <c r="Q1871" s="8"/>
    </row>
    <row r="1872" ht="12.75">
      <c r="Q1872" s="8"/>
    </row>
    <row r="1873" ht="12.75">
      <c r="Q1873" s="8"/>
    </row>
    <row r="1874" ht="12.75">
      <c r="Q1874" s="8"/>
    </row>
    <row r="1875" ht="12.75">
      <c r="Q1875" s="8"/>
    </row>
    <row r="1876" ht="12.75">
      <c r="Q1876" s="8"/>
    </row>
    <row r="1877" ht="12.75">
      <c r="Q1877" s="8"/>
    </row>
    <row r="1878" ht="12.75">
      <c r="Q1878" s="8"/>
    </row>
    <row r="1879" ht="12.75">
      <c r="Q1879" s="8"/>
    </row>
    <row r="1880" ht="12.75">
      <c r="Q1880" s="8"/>
    </row>
    <row r="1881" ht="12.75">
      <c r="Q1881" s="8"/>
    </row>
    <row r="1882" ht="12.75">
      <c r="Q1882" s="8"/>
    </row>
    <row r="1883" ht="12.75">
      <c r="Q1883" s="8"/>
    </row>
    <row r="1884" ht="12.75">
      <c r="Q1884" s="8"/>
    </row>
    <row r="1885" ht="12.75">
      <c r="Q1885" s="8"/>
    </row>
    <row r="1886" ht="12.75">
      <c r="Q1886" s="8"/>
    </row>
    <row r="1887" ht="12.75">
      <c r="Q1887" s="8"/>
    </row>
    <row r="1888" ht="12.75">
      <c r="Q1888" s="8"/>
    </row>
    <row r="1889" ht="12.75">
      <c r="Q1889" s="8"/>
    </row>
    <row r="1890" ht="12.75">
      <c r="Q1890" s="8"/>
    </row>
    <row r="1891" ht="12.75">
      <c r="Q1891" s="8"/>
    </row>
    <row r="1892" ht="12.75">
      <c r="Q1892" s="8"/>
    </row>
    <row r="1893" ht="12.75">
      <c r="Q1893" s="8"/>
    </row>
    <row r="1894" ht="12.75">
      <c r="Q1894" s="8"/>
    </row>
    <row r="1895" ht="12.75">
      <c r="Q1895" s="8"/>
    </row>
    <row r="1896" ht="12.75">
      <c r="Q1896" s="8"/>
    </row>
    <row r="1897" ht="12.75">
      <c r="Q1897" s="8"/>
    </row>
    <row r="1898" ht="12.75">
      <c r="Q1898" s="8"/>
    </row>
    <row r="1899" ht="12.75">
      <c r="Q1899" s="8"/>
    </row>
    <row r="1900" ht="12.75">
      <c r="Q1900" s="8"/>
    </row>
    <row r="1901" ht="12.75">
      <c r="Q1901" s="8"/>
    </row>
    <row r="1902" ht="12.75">
      <c r="Q1902" s="8"/>
    </row>
    <row r="1903" ht="12.75">
      <c r="Q1903" s="8"/>
    </row>
    <row r="1904" ht="12.75">
      <c r="Q1904" s="8"/>
    </row>
    <row r="1905" ht="12.75">
      <c r="Q1905" s="8"/>
    </row>
    <row r="1906" ht="12.75">
      <c r="Q1906" s="8"/>
    </row>
    <row r="1907" ht="12.75">
      <c r="Q1907" s="8"/>
    </row>
    <row r="1908" ht="12.75">
      <c r="Q1908" s="8"/>
    </row>
    <row r="1909" ht="12.75">
      <c r="Q1909" s="8"/>
    </row>
    <row r="1910" ht="12.75">
      <c r="Q1910" s="8"/>
    </row>
    <row r="1911" ht="12.75">
      <c r="Q1911" s="8"/>
    </row>
    <row r="1912" ht="12.75">
      <c r="Q1912" s="8"/>
    </row>
    <row r="1913" ht="12.75">
      <c r="Q1913" s="8"/>
    </row>
    <row r="1914" ht="12.75">
      <c r="Q1914" s="8"/>
    </row>
    <row r="1915" ht="12.75">
      <c r="Q1915" s="8"/>
    </row>
    <row r="1916" ht="12.75">
      <c r="Q1916" s="8"/>
    </row>
    <row r="1917" ht="12.75">
      <c r="Q1917" s="8"/>
    </row>
    <row r="1918" ht="12.75">
      <c r="Q1918" s="8"/>
    </row>
    <row r="1919" ht="12.75">
      <c r="Q1919" s="8"/>
    </row>
    <row r="1920" ht="12.75">
      <c r="Q1920" s="8"/>
    </row>
    <row r="1921" ht="12.75">
      <c r="Q1921" s="8"/>
    </row>
    <row r="1922" ht="12.75">
      <c r="Q1922" s="8"/>
    </row>
    <row r="1923" ht="12.75">
      <c r="Q1923" s="8"/>
    </row>
    <row r="1924" ht="12.75">
      <c r="Q1924" s="8"/>
    </row>
    <row r="1925" ht="12.75">
      <c r="Q1925" s="8"/>
    </row>
    <row r="1926" ht="12.75">
      <c r="Q1926" s="8"/>
    </row>
    <row r="1927" ht="12.75">
      <c r="Q1927" s="8"/>
    </row>
    <row r="1928" ht="12.75">
      <c r="Q1928" s="8"/>
    </row>
    <row r="1929" ht="12.75">
      <c r="Q1929" s="8"/>
    </row>
    <row r="1930" ht="12.75">
      <c r="Q1930" s="8"/>
    </row>
    <row r="1931" ht="12.75">
      <c r="Q1931" s="8"/>
    </row>
    <row r="1932" ht="12.75">
      <c r="Q1932" s="8"/>
    </row>
    <row r="1933" ht="12.75">
      <c r="Q1933" s="8"/>
    </row>
    <row r="1934" ht="12.75">
      <c r="Q1934" s="8"/>
    </row>
    <row r="1935" ht="12.75">
      <c r="Q1935" s="8"/>
    </row>
    <row r="1936" ht="12.75">
      <c r="Q1936" s="8"/>
    </row>
    <row r="1937" ht="12.75">
      <c r="Q1937" s="8"/>
    </row>
    <row r="1938" ht="12.75">
      <c r="Q1938" s="8"/>
    </row>
    <row r="1939" ht="12.75">
      <c r="Q1939" s="8"/>
    </row>
    <row r="1940" ht="12.75">
      <c r="Q1940" s="8"/>
    </row>
    <row r="1941" ht="12.75">
      <c r="Q1941" s="8"/>
    </row>
    <row r="1942" ht="12.75">
      <c r="Q1942" s="8"/>
    </row>
    <row r="1943" ht="12.75">
      <c r="Q1943" s="8"/>
    </row>
    <row r="1944" ht="12.75">
      <c r="Q1944" s="8"/>
    </row>
    <row r="1945" ht="12.75">
      <c r="Q1945" s="8"/>
    </row>
    <row r="1946" ht="12.75">
      <c r="Q1946" s="8"/>
    </row>
    <row r="1947" ht="12.75">
      <c r="Q1947" s="8"/>
    </row>
    <row r="1948" ht="12.75">
      <c r="Q1948" s="8"/>
    </row>
    <row r="1949" ht="12.75">
      <c r="Q1949" s="8"/>
    </row>
    <row r="1950" ht="12.75">
      <c r="Q1950" s="8"/>
    </row>
    <row r="1951" ht="12.75">
      <c r="Q1951" s="8"/>
    </row>
    <row r="1952" ht="12.75">
      <c r="Q1952" s="8"/>
    </row>
    <row r="1953" ht="12.75">
      <c r="Q1953" s="8"/>
    </row>
    <row r="1954" ht="12.75">
      <c r="Q1954" s="8"/>
    </row>
    <row r="1955" ht="12.75">
      <c r="Q1955" s="8"/>
    </row>
    <row r="1956" ht="12.75">
      <c r="Q1956" s="8"/>
    </row>
    <row r="1957" ht="12.75">
      <c r="Q1957" s="8"/>
    </row>
    <row r="1958" ht="12.75">
      <c r="Q1958" s="8"/>
    </row>
    <row r="1959" ht="12.75">
      <c r="Q1959" s="8"/>
    </row>
    <row r="1960" ht="12.75">
      <c r="Q1960" s="8"/>
    </row>
    <row r="1961" ht="12.75">
      <c r="Q1961" s="8"/>
    </row>
    <row r="1962" ht="12.75">
      <c r="Q1962" s="8"/>
    </row>
    <row r="1963" ht="12.75">
      <c r="Q1963" s="8"/>
    </row>
    <row r="1964" ht="12.75">
      <c r="Q1964" s="8"/>
    </row>
    <row r="1965" ht="12.75">
      <c r="Q1965" s="8"/>
    </row>
    <row r="1966" ht="12.75">
      <c r="Q1966" s="8"/>
    </row>
    <row r="1967" ht="12.75">
      <c r="Q1967" s="8"/>
    </row>
    <row r="1968" ht="12.75">
      <c r="Q1968" s="8"/>
    </row>
    <row r="1969" ht="12.75">
      <c r="Q1969" s="8"/>
    </row>
    <row r="1970" ht="12.75">
      <c r="Q1970" s="8"/>
    </row>
    <row r="1971" ht="12.75">
      <c r="Q1971" s="8"/>
    </row>
    <row r="1972" ht="12.75">
      <c r="Q1972" s="8"/>
    </row>
    <row r="1973" ht="12.75">
      <c r="Q1973" s="8"/>
    </row>
    <row r="1974" ht="12.75">
      <c r="Q1974" s="8"/>
    </row>
    <row r="1975" ht="12.75">
      <c r="Q1975" s="8"/>
    </row>
    <row r="1976" ht="12.75">
      <c r="Q1976" s="8"/>
    </row>
    <row r="1977" ht="12.75">
      <c r="Q1977" s="8"/>
    </row>
    <row r="1978" ht="12.75">
      <c r="Q1978" s="8"/>
    </row>
    <row r="1979" ht="12.75">
      <c r="Q1979" s="8"/>
    </row>
    <row r="1980" ht="12.75">
      <c r="Q1980" s="8"/>
    </row>
    <row r="1981" ht="12.75">
      <c r="Q1981" s="8"/>
    </row>
    <row r="1982" ht="12.75">
      <c r="Q1982" s="8"/>
    </row>
    <row r="1983" ht="12.75">
      <c r="Q1983" s="8"/>
    </row>
    <row r="1984" ht="12.75">
      <c r="Q1984" s="8"/>
    </row>
    <row r="1985" ht="12.75">
      <c r="Q1985" s="8"/>
    </row>
    <row r="1986" ht="12.75">
      <c r="Q1986" s="8"/>
    </row>
    <row r="1987" ht="12.75">
      <c r="Q1987" s="8"/>
    </row>
    <row r="1988" ht="12.75">
      <c r="Q1988" s="8"/>
    </row>
    <row r="1989" ht="12.75">
      <c r="Q1989" s="8"/>
    </row>
    <row r="1990" ht="12.75">
      <c r="Q1990" s="8"/>
    </row>
    <row r="1991" ht="12.75">
      <c r="Q1991" s="8"/>
    </row>
    <row r="1992" ht="12.75">
      <c r="Q1992" s="8"/>
    </row>
    <row r="1993" ht="12.75">
      <c r="Q1993" s="8"/>
    </row>
    <row r="1994" ht="12.75">
      <c r="Q1994" s="8"/>
    </row>
    <row r="1995" ht="12.75">
      <c r="Q1995" s="8"/>
    </row>
    <row r="1996" ht="12.75">
      <c r="Q1996" s="8"/>
    </row>
    <row r="1997" ht="12.75">
      <c r="Q1997" s="8"/>
    </row>
    <row r="1998" ht="12.75">
      <c r="Q1998" s="8"/>
    </row>
    <row r="1999" ht="12.75">
      <c r="Q1999" s="8"/>
    </row>
    <row r="2000" ht="12.75">
      <c r="Q2000" s="8"/>
    </row>
    <row r="2001" ht="12.75">
      <c r="Q2001" s="8"/>
    </row>
    <row r="2002" ht="12.75">
      <c r="Q2002" s="8"/>
    </row>
    <row r="2003" ht="12.75">
      <c r="Q2003" s="8"/>
    </row>
    <row r="2004" ht="12.75">
      <c r="Q2004" s="8"/>
    </row>
    <row r="2005" ht="12.75">
      <c r="Q2005" s="8"/>
    </row>
    <row r="2006" ht="12.75">
      <c r="Q2006" s="8"/>
    </row>
    <row r="2007" ht="12.75">
      <c r="Q2007" s="8"/>
    </row>
    <row r="2008" ht="12.75">
      <c r="Q2008" s="8"/>
    </row>
    <row r="2009" ht="12.75">
      <c r="Q2009" s="8"/>
    </row>
    <row r="2010" ht="12.75">
      <c r="Q2010" s="8"/>
    </row>
    <row r="2011" ht="12.75">
      <c r="Q2011" s="8"/>
    </row>
    <row r="2012" ht="12.75">
      <c r="Q2012" s="8"/>
    </row>
    <row r="2013" ht="12.75">
      <c r="Q2013" s="8"/>
    </row>
    <row r="2014" ht="12.75">
      <c r="Q2014" s="8"/>
    </row>
    <row r="2015" ht="12.75">
      <c r="Q2015" s="8"/>
    </row>
    <row r="2016" ht="12.75">
      <c r="Q2016" s="8"/>
    </row>
    <row r="2017" ht="12.75">
      <c r="Q2017" s="8"/>
    </row>
    <row r="2018" ht="12.75">
      <c r="Q2018" s="8"/>
    </row>
    <row r="2019" ht="12.75">
      <c r="Q2019" s="8"/>
    </row>
    <row r="2020" ht="12.75">
      <c r="Q2020" s="8"/>
    </row>
    <row r="2021" ht="12.75">
      <c r="Q2021" s="8"/>
    </row>
    <row r="2022" ht="12.75">
      <c r="Q2022" s="8"/>
    </row>
    <row r="2023" ht="12.75">
      <c r="Q2023" s="8"/>
    </row>
    <row r="2024" ht="12.75">
      <c r="Q2024" s="8"/>
    </row>
    <row r="2025" ht="12.75">
      <c r="Q2025" s="8"/>
    </row>
    <row r="2026" ht="12.75">
      <c r="Q2026" s="8"/>
    </row>
    <row r="2027" ht="12.75">
      <c r="Q2027" s="8"/>
    </row>
    <row r="2028" ht="12.75">
      <c r="Q2028" s="8"/>
    </row>
    <row r="2029" ht="12.75">
      <c r="Q2029" s="8"/>
    </row>
    <row r="2030" ht="12.75">
      <c r="Q2030" s="8"/>
    </row>
    <row r="2031" ht="12.75">
      <c r="Q2031" s="8"/>
    </row>
    <row r="2032" ht="12.75">
      <c r="Q2032" s="8"/>
    </row>
    <row r="2033" ht="12.75">
      <c r="Q2033" s="8"/>
    </row>
    <row r="2034" ht="12.75">
      <c r="Q2034" s="8"/>
    </row>
    <row r="2035" ht="12.75">
      <c r="Q2035" s="8"/>
    </row>
    <row r="2036" ht="12.75">
      <c r="Q2036" s="8"/>
    </row>
    <row r="2037" ht="12.75">
      <c r="Q2037" s="8"/>
    </row>
    <row r="2038" ht="12.75">
      <c r="Q2038" s="8"/>
    </row>
    <row r="2039" ht="12.75">
      <c r="Q2039" s="8"/>
    </row>
    <row r="2040" ht="12.75">
      <c r="Q2040" s="8"/>
    </row>
    <row r="2041" ht="12.75">
      <c r="Q2041" s="8"/>
    </row>
    <row r="2042" ht="12.75">
      <c r="Q2042" s="8"/>
    </row>
    <row r="2043" ht="12.75">
      <c r="Q2043" s="8"/>
    </row>
    <row r="2044" ht="12.75">
      <c r="Q2044" s="8"/>
    </row>
    <row r="2045" ht="12.75">
      <c r="Q2045" s="8"/>
    </row>
    <row r="2046" ht="12.75">
      <c r="Q2046" s="8"/>
    </row>
    <row r="2047" ht="12.75">
      <c r="Q2047" s="8"/>
    </row>
    <row r="2048" ht="12.75">
      <c r="Q2048" s="8"/>
    </row>
    <row r="2049" ht="12.75">
      <c r="Q2049" s="8"/>
    </row>
    <row r="2050" ht="12.75">
      <c r="Q2050" s="8"/>
    </row>
    <row r="2051" ht="12.75">
      <c r="Q2051" s="8"/>
    </row>
    <row r="2052" ht="12.75">
      <c r="Q2052" s="8"/>
    </row>
    <row r="2053" ht="12.75">
      <c r="Q2053" s="8"/>
    </row>
    <row r="2054" ht="12.75">
      <c r="Q2054" s="8"/>
    </row>
    <row r="2055" ht="12.75">
      <c r="Q2055" s="8"/>
    </row>
    <row r="2056" ht="12.75">
      <c r="Q2056" s="8"/>
    </row>
    <row r="2057" ht="12.75">
      <c r="Q2057" s="8"/>
    </row>
    <row r="2058" ht="12.75">
      <c r="Q2058" s="8"/>
    </row>
    <row r="2059" ht="12.75">
      <c r="Q2059" s="8"/>
    </row>
    <row r="2060" ht="12.75">
      <c r="Q2060" s="8"/>
    </row>
    <row r="2061" ht="12.75">
      <c r="Q2061" s="8"/>
    </row>
    <row r="2062" ht="12.75">
      <c r="Q2062" s="8"/>
    </row>
    <row r="2063" ht="12.75">
      <c r="Q2063" s="8"/>
    </row>
    <row r="2064" ht="12.75">
      <c r="Q2064" s="8"/>
    </row>
    <row r="2065" ht="12.75">
      <c r="Q2065" s="8"/>
    </row>
    <row r="2066" ht="12.75">
      <c r="Q2066" s="8"/>
    </row>
    <row r="2067" ht="12.75">
      <c r="Q2067" s="8"/>
    </row>
    <row r="2068" ht="12.75">
      <c r="Q2068" s="8"/>
    </row>
    <row r="2069" ht="12.75">
      <c r="Q2069" s="8"/>
    </row>
    <row r="2070" ht="12.75">
      <c r="Q2070" s="8"/>
    </row>
    <row r="2071" ht="12.75">
      <c r="Q2071" s="8"/>
    </row>
    <row r="2072" ht="12.75">
      <c r="Q2072" s="8"/>
    </row>
    <row r="2073" ht="12.75">
      <c r="Q2073" s="8"/>
    </row>
    <row r="2074" ht="12.75">
      <c r="Q2074" s="8"/>
    </row>
    <row r="2075" ht="12.75">
      <c r="Q2075" s="8"/>
    </row>
    <row r="2076" ht="12.75">
      <c r="Q2076" s="8"/>
    </row>
    <row r="2077" ht="12.75">
      <c r="Q2077" s="8"/>
    </row>
    <row r="2078" ht="12.75">
      <c r="Q2078" s="8"/>
    </row>
    <row r="2079" ht="12.75">
      <c r="Q2079" s="8"/>
    </row>
    <row r="2080" ht="12.75">
      <c r="Q2080" s="8"/>
    </row>
    <row r="2081" ht="12.75">
      <c r="Q2081" s="8"/>
    </row>
    <row r="2082" ht="12.75">
      <c r="Q2082" s="8"/>
    </row>
    <row r="2083" ht="12.75">
      <c r="Q2083" s="8"/>
    </row>
    <row r="2084" ht="12.75">
      <c r="Q2084" s="8"/>
    </row>
    <row r="2085" ht="12.75">
      <c r="Q2085" s="8"/>
    </row>
    <row r="2086" ht="12.75">
      <c r="Q2086" s="8"/>
    </row>
    <row r="2087" ht="12.75">
      <c r="Q2087" s="8"/>
    </row>
    <row r="2088" ht="12.75">
      <c r="Q2088" s="8"/>
    </row>
    <row r="2089" ht="12.75">
      <c r="Q2089" s="8"/>
    </row>
    <row r="2090" ht="12.75">
      <c r="Q2090" s="8"/>
    </row>
    <row r="2091" ht="12.75">
      <c r="Q2091" s="8"/>
    </row>
    <row r="2092" ht="12.75">
      <c r="Q2092" s="8"/>
    </row>
    <row r="2093" ht="12.75">
      <c r="Q2093" s="8"/>
    </row>
    <row r="2094" ht="12.75">
      <c r="Q2094" s="8"/>
    </row>
    <row r="2095" ht="12.75">
      <c r="Q2095" s="8"/>
    </row>
    <row r="2096" ht="12.75">
      <c r="Q2096" s="8"/>
    </row>
    <row r="2097" ht="12.75">
      <c r="Q2097" s="8"/>
    </row>
    <row r="2098" ht="12.75">
      <c r="Q2098" s="8"/>
    </row>
    <row r="2099" ht="12.75">
      <c r="Q2099" s="8"/>
    </row>
    <row r="2100" ht="12.75">
      <c r="Q2100" s="8"/>
    </row>
    <row r="2101" ht="12.75">
      <c r="Q2101" s="8"/>
    </row>
    <row r="2102" ht="12.75">
      <c r="Q2102" s="8"/>
    </row>
    <row r="2103" ht="12.75">
      <c r="Q2103" s="8"/>
    </row>
    <row r="2104" ht="12.75">
      <c r="Q2104" s="8"/>
    </row>
    <row r="2105" ht="12.75">
      <c r="Q2105" s="8"/>
    </row>
    <row r="2106" ht="12.75">
      <c r="Q2106" s="8"/>
    </row>
    <row r="2107" ht="12.75">
      <c r="Q2107" s="8"/>
    </row>
    <row r="2108" ht="12.75">
      <c r="Q2108" s="8"/>
    </row>
    <row r="2109" ht="12.75">
      <c r="Q2109" s="8"/>
    </row>
    <row r="2110" ht="12.75">
      <c r="Q2110" s="8"/>
    </row>
    <row r="2111" ht="12.75">
      <c r="Q2111" s="8"/>
    </row>
    <row r="2112" ht="12.75">
      <c r="Q2112" s="8"/>
    </row>
    <row r="2113" ht="12.75">
      <c r="Q2113" s="8"/>
    </row>
    <row r="2114" ht="12.75">
      <c r="Q2114" s="8"/>
    </row>
    <row r="2115" ht="12.75">
      <c r="Q2115" s="8"/>
    </row>
    <row r="2116" ht="12.75">
      <c r="Q2116" s="8"/>
    </row>
    <row r="2117" ht="12.75">
      <c r="Q2117" s="8"/>
    </row>
    <row r="2118" ht="12.75">
      <c r="Q2118" s="8"/>
    </row>
    <row r="2119" ht="12.75">
      <c r="Q2119" s="8"/>
    </row>
    <row r="2120" ht="12.75">
      <c r="Q2120" s="8"/>
    </row>
    <row r="2121" ht="12.75">
      <c r="Q2121" s="8"/>
    </row>
    <row r="2122" ht="12.75">
      <c r="Q2122" s="8"/>
    </row>
    <row r="2123" ht="12.75">
      <c r="Q2123" s="8"/>
    </row>
    <row r="2124" ht="12.75">
      <c r="Q2124" s="8"/>
    </row>
    <row r="2125" ht="12.75">
      <c r="Q2125" s="8"/>
    </row>
    <row r="2126" ht="12.75">
      <c r="Q2126" s="8"/>
    </row>
    <row r="2127" ht="12.75">
      <c r="Q2127" s="8"/>
    </row>
    <row r="2128" ht="12.75">
      <c r="Q2128" s="8"/>
    </row>
    <row r="2129" ht="12.75">
      <c r="Q2129" s="8"/>
    </row>
    <row r="2130" ht="12.75">
      <c r="Q2130" s="8"/>
    </row>
    <row r="2131" ht="12.75">
      <c r="Q2131" s="8"/>
    </row>
    <row r="2132" ht="12.75">
      <c r="Q2132" s="8"/>
    </row>
    <row r="2133" ht="12.75">
      <c r="Q2133" s="8"/>
    </row>
    <row r="2134" ht="12.75">
      <c r="Q2134" s="8"/>
    </row>
    <row r="2135" ht="12.75">
      <c r="Q2135" s="8"/>
    </row>
    <row r="2136" ht="12.75">
      <c r="Q2136" s="8"/>
    </row>
    <row r="2137" ht="12.75">
      <c r="Q2137" s="8"/>
    </row>
    <row r="2138" ht="12.75">
      <c r="Q2138" s="8"/>
    </row>
    <row r="2139" ht="12.75">
      <c r="Q2139" s="8"/>
    </row>
    <row r="2140" ht="12.75">
      <c r="Q2140" s="8"/>
    </row>
    <row r="2141" ht="12.75">
      <c r="Q2141" s="8"/>
    </row>
    <row r="2142" ht="12.75">
      <c r="Q2142" s="8"/>
    </row>
    <row r="2143" ht="12.75">
      <c r="Q2143" s="8"/>
    </row>
    <row r="2144" ht="12.75">
      <c r="Q2144" s="8"/>
    </row>
    <row r="2145" ht="12.75">
      <c r="Q2145" s="8"/>
    </row>
    <row r="2146" ht="12.75">
      <c r="Q2146" s="8"/>
    </row>
    <row r="2147" ht="12.75">
      <c r="Q2147" s="8"/>
    </row>
    <row r="2148" ht="12.75">
      <c r="Q2148" s="8"/>
    </row>
    <row r="2149" ht="12.75">
      <c r="Q2149" s="8"/>
    </row>
    <row r="2150" ht="12.75">
      <c r="Q2150" s="8"/>
    </row>
    <row r="2151" ht="12.75">
      <c r="Q2151" s="8"/>
    </row>
    <row r="2152" ht="12.75">
      <c r="Q2152" s="8"/>
    </row>
    <row r="2153" ht="12.75">
      <c r="Q2153" s="8"/>
    </row>
    <row r="2154" ht="12.75">
      <c r="Q2154" s="8"/>
    </row>
    <row r="2155" ht="12.75">
      <c r="Q2155" s="8"/>
    </row>
    <row r="2156" ht="12.75">
      <c r="Q2156" s="8"/>
    </row>
    <row r="2157" ht="12.75">
      <c r="Q2157" s="8"/>
    </row>
    <row r="2158" ht="12.75">
      <c r="Q2158" s="8"/>
    </row>
    <row r="2159" ht="12.75">
      <c r="Q2159" s="8"/>
    </row>
    <row r="2160" ht="12.75">
      <c r="Q2160" s="8"/>
    </row>
    <row r="2161" ht="12.75">
      <c r="Q2161" s="8"/>
    </row>
    <row r="2162" ht="12.75">
      <c r="Q2162" s="8"/>
    </row>
    <row r="2163" ht="12.75">
      <c r="Q2163" s="8"/>
    </row>
    <row r="2164" ht="12.75">
      <c r="Q2164" s="8"/>
    </row>
    <row r="2165" ht="12.75">
      <c r="Q2165" s="8"/>
    </row>
    <row r="2166" ht="12.75">
      <c r="Q2166" s="8"/>
    </row>
    <row r="2167" ht="12.75">
      <c r="Q2167" s="8"/>
    </row>
    <row r="2168" ht="12.75">
      <c r="Q2168" s="8"/>
    </row>
    <row r="2169" ht="12.75">
      <c r="Q2169" s="8"/>
    </row>
    <row r="2170" ht="12.75">
      <c r="Q2170" s="8"/>
    </row>
    <row r="2171" ht="12.75">
      <c r="Q2171" s="8"/>
    </row>
    <row r="2172" ht="12.75">
      <c r="Q2172" s="8"/>
    </row>
    <row r="2173" ht="12.75">
      <c r="Q2173" s="8"/>
    </row>
    <row r="2174" ht="12.75">
      <c r="Q2174" s="8"/>
    </row>
    <row r="2175" ht="12.75">
      <c r="Q2175" s="8"/>
    </row>
    <row r="2176" ht="12.75">
      <c r="Q2176" s="8"/>
    </row>
    <row r="2177" ht="12.75">
      <c r="Q2177" s="8"/>
    </row>
    <row r="2178" ht="12.75">
      <c r="Q2178" s="8"/>
    </row>
    <row r="2179" ht="12.75">
      <c r="Q2179" s="8"/>
    </row>
    <row r="2180" ht="12.75">
      <c r="Q2180" s="8"/>
    </row>
    <row r="2181" ht="12.75">
      <c r="Q2181" s="8"/>
    </row>
    <row r="2182" ht="12.75">
      <c r="Q2182" s="8"/>
    </row>
    <row r="2183" ht="12.75">
      <c r="Q2183" s="8"/>
    </row>
    <row r="2184" ht="12.75">
      <c r="Q2184" s="8"/>
    </row>
    <row r="2185" ht="12.75">
      <c r="Q2185" s="8"/>
    </row>
    <row r="2186" ht="12.75">
      <c r="Q2186" s="8"/>
    </row>
    <row r="2187" ht="12.75">
      <c r="Q2187" s="8"/>
    </row>
    <row r="2188" ht="12.75">
      <c r="Q2188" s="8"/>
    </row>
    <row r="2189" ht="12.75">
      <c r="Q2189" s="8"/>
    </row>
    <row r="2190" ht="12.75">
      <c r="Q2190" s="8"/>
    </row>
    <row r="2191" ht="12.75">
      <c r="Q2191" s="8"/>
    </row>
    <row r="2192" ht="12.75">
      <c r="Q2192" s="8"/>
    </row>
    <row r="2193" ht="12.75">
      <c r="Q2193" s="8"/>
    </row>
    <row r="2194" ht="12.75">
      <c r="Q2194" s="8"/>
    </row>
    <row r="2195" ht="12.75">
      <c r="Q2195" s="8"/>
    </row>
    <row r="2196" ht="12.75">
      <c r="Q2196" s="8"/>
    </row>
    <row r="2197" ht="12.75">
      <c r="Q2197" s="8"/>
    </row>
    <row r="2198" ht="12.75">
      <c r="Q2198" s="8"/>
    </row>
    <row r="2199" ht="12.75">
      <c r="Q2199" s="8"/>
    </row>
    <row r="2200" ht="12.75">
      <c r="Q2200" s="8"/>
    </row>
    <row r="2201" ht="12.75">
      <c r="Q2201" s="8"/>
    </row>
    <row r="2202" ht="12.75">
      <c r="Q2202" s="8"/>
    </row>
    <row r="2203" ht="12.75">
      <c r="Q2203" s="8"/>
    </row>
    <row r="2204" ht="12.75">
      <c r="Q2204" s="8"/>
    </row>
    <row r="2205" ht="12.75">
      <c r="Q2205" s="8"/>
    </row>
    <row r="2206" ht="12.75">
      <c r="Q2206" s="8"/>
    </row>
    <row r="2207" ht="12.75">
      <c r="Q2207" s="8"/>
    </row>
    <row r="2208" ht="12.75">
      <c r="Q2208" s="8"/>
    </row>
    <row r="2209" ht="12.75">
      <c r="Q2209" s="8"/>
    </row>
    <row r="2210" ht="12.75">
      <c r="Q2210" s="8"/>
    </row>
    <row r="2211" ht="12.75">
      <c r="Q2211" s="8"/>
    </row>
    <row r="2212" ht="12.75">
      <c r="Q2212" s="8"/>
    </row>
    <row r="2213" ht="12.75">
      <c r="Q2213" s="8"/>
    </row>
    <row r="2214" ht="12.75">
      <c r="Q2214" s="8"/>
    </row>
    <row r="2215" ht="12.75">
      <c r="Q2215" s="8"/>
    </row>
    <row r="2216" ht="12.75">
      <c r="Q2216" s="8"/>
    </row>
    <row r="2217" ht="12.75">
      <c r="Q2217" s="8"/>
    </row>
    <row r="2218" ht="12.75">
      <c r="Q2218" s="8"/>
    </row>
    <row r="2219" ht="12.75">
      <c r="Q2219" s="8"/>
    </row>
    <row r="2220" ht="12.75">
      <c r="Q2220" s="8"/>
    </row>
    <row r="2221" ht="12.75">
      <c r="Q2221" s="8"/>
    </row>
    <row r="2222" ht="12.75">
      <c r="Q2222" s="8"/>
    </row>
    <row r="2223" ht="12.75">
      <c r="Q2223" s="8"/>
    </row>
    <row r="2224" ht="12.75">
      <c r="Q2224" s="8"/>
    </row>
    <row r="2225" ht="12.75">
      <c r="Q2225" s="8"/>
    </row>
    <row r="2226" ht="12.75">
      <c r="Q2226" s="8"/>
    </row>
    <row r="2227" ht="12.75">
      <c r="Q2227" s="8"/>
    </row>
    <row r="2228" ht="12.75">
      <c r="Q2228" s="8"/>
    </row>
    <row r="2229" ht="12.75">
      <c r="Q2229" s="8"/>
    </row>
    <row r="2230" ht="12.75">
      <c r="Q2230" s="8"/>
    </row>
    <row r="2231" ht="12.75">
      <c r="Q2231" s="8"/>
    </row>
    <row r="2232" ht="12.75">
      <c r="Q2232" s="8"/>
    </row>
    <row r="2233" ht="12.75">
      <c r="Q2233" s="8"/>
    </row>
    <row r="2234" ht="12.75">
      <c r="Q2234" s="8"/>
    </row>
    <row r="2235" ht="12.75">
      <c r="Q2235" s="8"/>
    </row>
    <row r="2236" ht="12.75">
      <c r="Q2236" s="8"/>
    </row>
    <row r="2237" ht="12.75">
      <c r="Q2237" s="8"/>
    </row>
    <row r="2238" ht="12.75">
      <c r="Q2238" s="8"/>
    </row>
    <row r="2239" ht="12.75">
      <c r="Q2239" s="8"/>
    </row>
    <row r="2240" ht="12.75">
      <c r="Q2240" s="8"/>
    </row>
    <row r="2241" ht="12.75">
      <c r="Q2241" s="8"/>
    </row>
    <row r="2242" ht="12.75">
      <c r="Q2242" s="8"/>
    </row>
    <row r="2243" ht="12.75">
      <c r="Q2243" s="8"/>
    </row>
    <row r="2244" ht="12.75">
      <c r="Q2244" s="8"/>
    </row>
    <row r="2245" ht="12.75">
      <c r="Q2245" s="8"/>
    </row>
    <row r="2246" ht="12.75">
      <c r="Q2246" s="8"/>
    </row>
    <row r="2247" ht="12.75">
      <c r="Q2247" s="8"/>
    </row>
    <row r="2248" ht="12.75">
      <c r="Q2248" s="8"/>
    </row>
    <row r="2249" ht="12.75">
      <c r="Q2249" s="8"/>
    </row>
    <row r="2250" ht="12.75">
      <c r="Q2250" s="8"/>
    </row>
    <row r="2251" ht="12.75">
      <c r="Q2251" s="8"/>
    </row>
    <row r="2252" ht="12.75">
      <c r="Q2252" s="8"/>
    </row>
    <row r="2253" ht="12.75">
      <c r="Q2253" s="8"/>
    </row>
    <row r="2254" ht="12.75">
      <c r="Q2254" s="8"/>
    </row>
    <row r="2255" ht="12.75">
      <c r="Q2255" s="8"/>
    </row>
    <row r="2256" ht="12.75">
      <c r="Q2256" s="8"/>
    </row>
    <row r="2257" ht="12.75">
      <c r="Q2257" s="8"/>
    </row>
    <row r="2258" ht="12.75">
      <c r="Q2258" s="8"/>
    </row>
    <row r="2259" ht="12.75">
      <c r="Q2259" s="8"/>
    </row>
    <row r="2260" ht="12.75">
      <c r="Q2260" s="8"/>
    </row>
    <row r="2261" ht="12.75">
      <c r="Q2261" s="8"/>
    </row>
    <row r="2262" ht="12.75">
      <c r="Q2262" s="8"/>
    </row>
    <row r="2263" ht="12.75">
      <c r="Q2263" s="8"/>
    </row>
    <row r="2264" ht="12.75">
      <c r="Q2264" s="8"/>
    </row>
    <row r="2265" ht="12.75">
      <c r="Q2265" s="8"/>
    </row>
    <row r="2266" ht="12.75">
      <c r="Q2266" s="8"/>
    </row>
    <row r="2267" ht="12.75">
      <c r="Q2267" s="8"/>
    </row>
    <row r="2268" ht="12.75">
      <c r="Q2268" s="8"/>
    </row>
    <row r="2269" ht="12.75">
      <c r="Q2269" s="8"/>
    </row>
    <row r="2270" ht="12.75">
      <c r="Q2270" s="8"/>
    </row>
    <row r="2271" ht="12.75">
      <c r="Q2271" s="8"/>
    </row>
    <row r="2272" ht="12.75">
      <c r="Q2272" s="8"/>
    </row>
    <row r="2273" ht="12.75">
      <c r="Q2273" s="8"/>
    </row>
    <row r="2274" ht="12.75">
      <c r="Q2274" s="8"/>
    </row>
    <row r="2275" ht="12.75">
      <c r="Q2275" s="8"/>
    </row>
    <row r="2276" ht="12.75">
      <c r="Q2276" s="8"/>
    </row>
    <row r="2277" ht="12.75">
      <c r="Q2277" s="8"/>
    </row>
    <row r="2278" ht="12.75">
      <c r="Q2278" s="8"/>
    </row>
    <row r="2279" ht="12.75">
      <c r="Q2279" s="8"/>
    </row>
    <row r="2280" ht="12.75">
      <c r="Q2280" s="8"/>
    </row>
    <row r="2281" ht="12.75">
      <c r="Q2281" s="8"/>
    </row>
    <row r="2282" ht="12.75">
      <c r="Q2282" s="8"/>
    </row>
    <row r="2283" ht="12.75">
      <c r="Q2283" s="8"/>
    </row>
    <row r="2284" ht="12.75">
      <c r="Q2284" s="8"/>
    </row>
    <row r="2285" ht="12.75">
      <c r="Q2285" s="8"/>
    </row>
    <row r="2286" ht="12.75">
      <c r="Q2286" s="8"/>
    </row>
    <row r="2287" ht="12.75">
      <c r="Q2287" s="8"/>
    </row>
    <row r="2288" ht="12.75">
      <c r="Q2288" s="8"/>
    </row>
    <row r="2289" ht="12.75">
      <c r="Q2289" s="8"/>
    </row>
    <row r="2290" ht="12.75">
      <c r="Q2290" s="8"/>
    </row>
    <row r="2291" ht="12.75">
      <c r="Q2291" s="8"/>
    </row>
    <row r="2292" ht="12.75">
      <c r="Q2292" s="8"/>
    </row>
    <row r="2293" ht="12.75">
      <c r="Q2293" s="8"/>
    </row>
    <row r="2294" ht="12.75">
      <c r="Q2294" s="8"/>
    </row>
    <row r="2295" ht="12.75">
      <c r="Q2295" s="8"/>
    </row>
    <row r="2296" ht="12.75">
      <c r="Q2296" s="8"/>
    </row>
    <row r="2297" ht="12.75">
      <c r="Q2297" s="8"/>
    </row>
    <row r="2298" ht="12.75">
      <c r="Q2298" s="8"/>
    </row>
    <row r="2299" ht="12.75">
      <c r="Q2299" s="8"/>
    </row>
    <row r="2300" ht="12.75">
      <c r="Q2300" s="8"/>
    </row>
    <row r="2301" ht="12.75">
      <c r="Q2301" s="8"/>
    </row>
    <row r="2302" ht="12.75">
      <c r="Q2302" s="8"/>
    </row>
    <row r="2303" ht="12.75">
      <c r="Q2303" s="8"/>
    </row>
    <row r="2304" ht="12.75">
      <c r="Q2304" s="8"/>
    </row>
    <row r="2305" ht="12.75">
      <c r="Q2305" s="8"/>
    </row>
    <row r="2306" ht="12.75">
      <c r="Q2306" s="8"/>
    </row>
    <row r="2307" ht="12.75">
      <c r="Q2307" s="8"/>
    </row>
    <row r="2308" ht="12.75">
      <c r="Q2308" s="8"/>
    </row>
    <row r="2309" ht="12.75">
      <c r="Q2309" s="8"/>
    </row>
    <row r="2310" ht="12.75">
      <c r="Q2310" s="8"/>
    </row>
    <row r="2311" ht="12.75">
      <c r="Q2311" s="8"/>
    </row>
    <row r="2312" ht="12.75">
      <c r="Q2312" s="8"/>
    </row>
    <row r="2313" ht="12.75">
      <c r="Q2313" s="8"/>
    </row>
    <row r="2314" ht="12.75">
      <c r="Q2314" s="8"/>
    </row>
    <row r="2315" ht="12.75">
      <c r="Q2315" s="8"/>
    </row>
    <row r="2316" ht="12.75">
      <c r="Q2316" s="8"/>
    </row>
    <row r="2317" ht="12.75">
      <c r="Q2317" s="8"/>
    </row>
    <row r="2318" ht="12.75">
      <c r="Q2318" s="8"/>
    </row>
    <row r="2319" ht="12.75">
      <c r="Q2319" s="8"/>
    </row>
    <row r="2320" ht="12.75">
      <c r="Q2320" s="8"/>
    </row>
    <row r="2321" ht="12.75">
      <c r="Q2321" s="8"/>
    </row>
    <row r="2322" ht="12.75">
      <c r="Q2322" s="8"/>
    </row>
    <row r="2323" ht="12.75">
      <c r="Q2323" s="8"/>
    </row>
    <row r="2324" ht="12.75">
      <c r="Q2324" s="8"/>
    </row>
    <row r="2325" ht="12.75">
      <c r="Q2325" s="8"/>
    </row>
    <row r="2326" ht="12.75">
      <c r="Q2326" s="8"/>
    </row>
    <row r="2327" ht="12.75">
      <c r="Q2327" s="8"/>
    </row>
    <row r="2328" ht="12.75">
      <c r="Q2328" s="8"/>
    </row>
    <row r="2329" ht="12.75">
      <c r="Q2329" s="8"/>
    </row>
    <row r="2330" ht="12.75">
      <c r="Q2330" s="8"/>
    </row>
    <row r="2331" ht="12.75">
      <c r="Q2331" s="8"/>
    </row>
    <row r="2332" ht="12.75">
      <c r="Q2332" s="8"/>
    </row>
    <row r="2333" ht="12.75">
      <c r="Q2333" s="8"/>
    </row>
    <row r="2334" ht="12.75">
      <c r="Q2334" s="8"/>
    </row>
    <row r="2335" ht="12.75">
      <c r="Q2335" s="8"/>
    </row>
    <row r="2336" ht="12.75">
      <c r="Q2336" s="8"/>
    </row>
    <row r="2337" ht="12.75">
      <c r="Q2337" s="8"/>
    </row>
    <row r="2338" ht="12.75">
      <c r="Q2338" s="8"/>
    </row>
    <row r="2339" ht="12.75">
      <c r="Q2339" s="8"/>
    </row>
    <row r="2340" ht="12.75">
      <c r="Q2340" s="8"/>
    </row>
    <row r="2341" ht="12.75">
      <c r="Q2341" s="8"/>
    </row>
    <row r="2342" ht="12.75">
      <c r="Q2342" s="8"/>
    </row>
    <row r="2343" ht="12.75">
      <c r="Q2343" s="8"/>
    </row>
    <row r="2344" ht="12.75">
      <c r="Q2344" s="8"/>
    </row>
    <row r="2345" ht="12.75">
      <c r="Q2345" s="8"/>
    </row>
    <row r="2346" ht="12.75">
      <c r="Q2346" s="8"/>
    </row>
    <row r="2347" ht="12.75">
      <c r="Q2347" s="8"/>
    </row>
    <row r="2348" ht="12.75">
      <c r="Q2348" s="8"/>
    </row>
    <row r="2349" ht="12.75">
      <c r="Q2349" s="8"/>
    </row>
    <row r="2350" ht="12.75">
      <c r="Q2350" s="8"/>
    </row>
    <row r="2351" ht="12.75">
      <c r="Q2351" s="8"/>
    </row>
    <row r="2352" ht="12.75">
      <c r="Q2352" s="8"/>
    </row>
    <row r="2353" ht="12.75">
      <c r="Q2353" s="8"/>
    </row>
    <row r="2354" ht="12.75">
      <c r="Q2354" s="8"/>
    </row>
    <row r="2355" ht="12.75">
      <c r="Q2355" s="8"/>
    </row>
    <row r="2356" ht="12.75">
      <c r="Q2356" s="8"/>
    </row>
    <row r="2357" ht="12.75">
      <c r="Q2357" s="8"/>
    </row>
    <row r="2358" ht="12.75">
      <c r="Q2358" s="8"/>
    </row>
    <row r="2359" ht="12.75">
      <c r="Q2359" s="8"/>
    </row>
    <row r="2360" ht="12.75">
      <c r="Q2360" s="8"/>
    </row>
    <row r="2361" ht="12.75">
      <c r="Q2361" s="8"/>
    </row>
    <row r="2362" ht="12.75">
      <c r="Q2362" s="8"/>
    </row>
    <row r="2363" ht="12.75">
      <c r="Q2363" s="8"/>
    </row>
    <row r="2364" ht="12.75">
      <c r="Q2364" s="8"/>
    </row>
    <row r="2365" ht="12.75">
      <c r="Q2365" s="8"/>
    </row>
    <row r="2366" ht="12.75">
      <c r="Q2366" s="8"/>
    </row>
    <row r="2367" ht="12.75">
      <c r="Q2367" s="8"/>
    </row>
    <row r="2368" ht="12.75">
      <c r="Q2368" s="8"/>
    </row>
    <row r="2369" ht="12.75">
      <c r="Q2369" s="8"/>
    </row>
    <row r="2370" ht="12.75">
      <c r="Q2370" s="8"/>
    </row>
    <row r="2371" ht="12.75">
      <c r="Q2371" s="8"/>
    </row>
    <row r="2372" ht="12.75">
      <c r="Q2372" s="8"/>
    </row>
    <row r="2373" ht="12.75">
      <c r="Q2373" s="8"/>
    </row>
    <row r="2374" ht="12.75">
      <c r="Q2374" s="8"/>
    </row>
    <row r="2375" ht="12.75">
      <c r="Q2375" s="8"/>
    </row>
    <row r="2376" ht="12.75">
      <c r="Q2376" s="8"/>
    </row>
    <row r="2377" ht="12.75">
      <c r="Q2377" s="8"/>
    </row>
    <row r="2378" ht="12.75">
      <c r="Q2378" s="8"/>
    </row>
    <row r="2379" ht="12.75">
      <c r="Q2379" s="8"/>
    </row>
    <row r="2380" ht="12.75">
      <c r="Q2380" s="8"/>
    </row>
    <row r="2381" ht="12.75">
      <c r="Q2381" s="8"/>
    </row>
    <row r="2382" ht="12.75">
      <c r="Q2382" s="8"/>
    </row>
    <row r="2383" ht="12.75">
      <c r="Q2383" s="8"/>
    </row>
    <row r="2384" ht="12.75">
      <c r="Q2384" s="8"/>
    </row>
    <row r="2385" ht="12.75">
      <c r="Q2385" s="8"/>
    </row>
    <row r="2386" ht="12.75">
      <c r="Q2386" s="8"/>
    </row>
    <row r="2387" ht="12.75">
      <c r="Q2387" s="8"/>
    </row>
    <row r="2388" ht="12.75">
      <c r="Q2388" s="8"/>
    </row>
    <row r="2389" ht="12.75">
      <c r="Q2389" s="8"/>
    </row>
    <row r="2390" ht="12.75">
      <c r="Q2390" s="8"/>
    </row>
    <row r="2391" ht="12.75">
      <c r="Q2391" s="8"/>
    </row>
    <row r="2392" ht="12.75">
      <c r="Q2392" s="8"/>
    </row>
    <row r="2393" ht="12.75">
      <c r="Q2393" s="8"/>
    </row>
    <row r="2394" ht="12.75">
      <c r="Q2394" s="8"/>
    </row>
    <row r="2395" ht="12.75">
      <c r="Q2395" s="8"/>
    </row>
    <row r="2396" ht="12.75">
      <c r="Q2396" s="8"/>
    </row>
    <row r="2397" ht="12.75">
      <c r="Q2397" s="8"/>
    </row>
    <row r="2398" ht="12.75">
      <c r="Q2398" s="8"/>
    </row>
    <row r="2399" ht="12.75">
      <c r="Q2399" s="8"/>
    </row>
    <row r="2400" ht="12.75">
      <c r="Q2400" s="8"/>
    </row>
    <row r="2401" ht="12.75">
      <c r="Q2401" s="8"/>
    </row>
    <row r="2402" ht="12.75">
      <c r="Q2402" s="8"/>
    </row>
    <row r="2403" ht="12.75">
      <c r="Q2403" s="8"/>
    </row>
    <row r="2404" ht="12.75">
      <c r="Q2404" s="8"/>
    </row>
    <row r="2405" ht="12.75">
      <c r="Q2405" s="8"/>
    </row>
    <row r="2406" ht="12.75">
      <c r="Q2406" s="8"/>
    </row>
    <row r="2407" ht="12.75">
      <c r="Q2407" s="8"/>
    </row>
    <row r="2408" ht="12.75">
      <c r="Q2408" s="8"/>
    </row>
    <row r="2409" ht="12.75">
      <c r="Q2409" s="8"/>
    </row>
    <row r="2410" ht="12.75">
      <c r="Q2410" s="8"/>
    </row>
    <row r="2411" ht="12.75">
      <c r="Q2411" s="8"/>
    </row>
    <row r="2412" ht="12.75">
      <c r="Q2412" s="8"/>
    </row>
    <row r="2413" ht="12.75">
      <c r="Q2413" s="8"/>
    </row>
    <row r="2414" ht="12.75">
      <c r="Q2414" s="8"/>
    </row>
    <row r="2415" ht="12.75">
      <c r="Q2415" s="8"/>
    </row>
    <row r="2416" ht="12.75">
      <c r="Q2416" s="8"/>
    </row>
    <row r="2417" ht="12.75">
      <c r="Q2417" s="8"/>
    </row>
    <row r="2418" ht="12.75">
      <c r="Q2418" s="8"/>
    </row>
    <row r="2419" ht="12.75">
      <c r="Q2419" s="8"/>
    </row>
    <row r="2420" ht="12.75">
      <c r="Q2420" s="8"/>
    </row>
    <row r="2421" ht="12.75">
      <c r="Q2421" s="8"/>
    </row>
    <row r="2422" ht="12.75">
      <c r="Q2422" s="8"/>
    </row>
    <row r="2423" ht="12.75">
      <c r="Q2423" s="8"/>
    </row>
    <row r="2424" ht="12.75">
      <c r="Q2424" s="8"/>
    </row>
    <row r="2425" ht="12.75">
      <c r="Q2425" s="8"/>
    </row>
    <row r="2426" ht="12.75">
      <c r="Q2426" s="8"/>
    </row>
    <row r="2427" ht="12.75">
      <c r="Q2427" s="8"/>
    </row>
    <row r="2428" ht="12.75">
      <c r="Q2428" s="8"/>
    </row>
    <row r="2429" ht="12.75">
      <c r="Q2429" s="8"/>
    </row>
    <row r="2430" ht="12.75">
      <c r="Q2430" s="8"/>
    </row>
    <row r="2431" ht="12.75">
      <c r="Q2431" s="8"/>
    </row>
    <row r="2432" ht="12.75">
      <c r="Q2432" s="8"/>
    </row>
    <row r="2433" ht="12.75">
      <c r="Q2433" s="8"/>
    </row>
    <row r="2434" ht="12.75">
      <c r="Q2434" s="8"/>
    </row>
    <row r="2435" ht="12.75">
      <c r="Q2435" s="8"/>
    </row>
    <row r="2436" ht="12.75">
      <c r="Q2436" s="8"/>
    </row>
    <row r="2437" ht="12.75">
      <c r="Q2437" s="8"/>
    </row>
    <row r="2438" ht="12.75">
      <c r="Q2438" s="8"/>
    </row>
    <row r="2439" ht="12.75">
      <c r="Q2439" s="8"/>
    </row>
    <row r="2440" ht="12.75">
      <c r="Q2440" s="8"/>
    </row>
    <row r="2441" ht="12.75">
      <c r="Q2441" s="8"/>
    </row>
    <row r="2442" ht="12.75">
      <c r="Q2442" s="8"/>
    </row>
    <row r="2443" ht="12.75">
      <c r="Q2443" s="8"/>
    </row>
    <row r="2444" ht="12.75">
      <c r="Q2444" s="8"/>
    </row>
    <row r="2445" ht="12.75">
      <c r="Q2445" s="8"/>
    </row>
    <row r="2446" ht="12.75">
      <c r="Q2446" s="8"/>
    </row>
    <row r="2447" ht="12.75">
      <c r="Q2447" s="8"/>
    </row>
    <row r="2448" ht="12.75">
      <c r="Q2448" s="8"/>
    </row>
    <row r="2449" ht="12.75">
      <c r="Q2449" s="8"/>
    </row>
    <row r="2450" ht="12.75">
      <c r="Q2450" s="8"/>
    </row>
    <row r="2451" ht="12.75">
      <c r="Q2451" s="8"/>
    </row>
    <row r="2452" ht="12.75">
      <c r="Q2452" s="8"/>
    </row>
    <row r="2453" ht="12.75">
      <c r="Q2453" s="8"/>
    </row>
    <row r="2454" ht="12.75">
      <c r="Q2454" s="8"/>
    </row>
    <row r="2455" ht="12.75">
      <c r="Q2455" s="8"/>
    </row>
    <row r="2456" ht="12.75">
      <c r="Q2456" s="8"/>
    </row>
    <row r="2457" ht="12.75">
      <c r="Q2457" s="8"/>
    </row>
    <row r="2458" ht="12.75">
      <c r="Q2458" s="8"/>
    </row>
    <row r="2459" ht="12.75">
      <c r="Q2459" s="8"/>
    </row>
    <row r="2460" ht="12.75">
      <c r="Q2460" s="8"/>
    </row>
    <row r="2461" ht="12.75">
      <c r="Q2461" s="8"/>
    </row>
    <row r="2462" ht="12.75">
      <c r="Q2462" s="8"/>
    </row>
    <row r="2463" ht="12.75">
      <c r="Q2463" s="8"/>
    </row>
    <row r="2464" ht="12.75">
      <c r="Q2464" s="8"/>
    </row>
    <row r="2465" ht="12.75">
      <c r="Q2465" s="8"/>
    </row>
    <row r="2466" ht="12.75">
      <c r="Q2466" s="8"/>
    </row>
    <row r="2467" ht="12.75">
      <c r="Q2467" s="8"/>
    </row>
    <row r="2468" ht="12.75">
      <c r="Q2468" s="8"/>
    </row>
    <row r="2469" ht="12.75">
      <c r="Q2469" s="8"/>
    </row>
    <row r="2470" ht="12.75">
      <c r="Q2470" s="8"/>
    </row>
    <row r="2471" ht="12.75">
      <c r="Q2471" s="8"/>
    </row>
    <row r="2472" ht="12.75">
      <c r="Q2472" s="8"/>
    </row>
    <row r="2473" ht="12.75">
      <c r="Q2473" s="8"/>
    </row>
    <row r="2474" ht="12.75">
      <c r="Q2474" s="8"/>
    </row>
    <row r="2475" ht="12.75">
      <c r="Q2475" s="8"/>
    </row>
    <row r="2476" ht="12.75">
      <c r="Q2476" s="8"/>
    </row>
    <row r="2477" ht="12.75">
      <c r="Q2477" s="8"/>
    </row>
    <row r="2478" ht="12.75">
      <c r="Q2478" s="8"/>
    </row>
    <row r="2479" ht="12.75">
      <c r="Q2479" s="8"/>
    </row>
    <row r="2480" ht="12.75">
      <c r="Q2480" s="8"/>
    </row>
    <row r="2481" ht="12.75">
      <c r="Q2481" s="8"/>
    </row>
    <row r="2482" ht="12.75">
      <c r="Q2482" s="8"/>
    </row>
    <row r="2483" ht="12.75">
      <c r="Q2483" s="8"/>
    </row>
    <row r="2484" ht="12.75">
      <c r="Q2484" s="8"/>
    </row>
    <row r="2485" ht="12.75">
      <c r="Q2485" s="8"/>
    </row>
    <row r="2486" ht="12.75">
      <c r="Q2486" s="8"/>
    </row>
    <row r="2487" ht="12.75">
      <c r="Q2487" s="8"/>
    </row>
    <row r="2488" ht="12.75">
      <c r="Q2488" s="8"/>
    </row>
    <row r="2489" ht="12.75">
      <c r="Q2489" s="8"/>
    </row>
    <row r="2490" ht="12.75">
      <c r="Q2490" s="8"/>
    </row>
    <row r="2491" ht="12.75">
      <c r="Q2491" s="8"/>
    </row>
    <row r="2492" ht="12.75">
      <c r="Q2492" s="8"/>
    </row>
    <row r="2493" ht="12.75">
      <c r="Q2493" s="8"/>
    </row>
    <row r="2494" ht="12.75">
      <c r="Q2494" s="8"/>
    </row>
    <row r="2495" ht="12.75">
      <c r="Q2495" s="8"/>
    </row>
    <row r="2496" ht="12.75">
      <c r="Q2496" s="8"/>
    </row>
    <row r="2497" ht="12.75">
      <c r="Q2497" s="8"/>
    </row>
    <row r="2498" ht="12.75">
      <c r="Q2498" s="8"/>
    </row>
    <row r="2499" ht="12.75">
      <c r="Q2499" s="8"/>
    </row>
    <row r="2500" ht="12.75">
      <c r="Q2500" s="8"/>
    </row>
    <row r="2501" ht="12.75">
      <c r="Q2501" s="8"/>
    </row>
    <row r="2502" ht="12.75">
      <c r="Q2502" s="8"/>
    </row>
    <row r="2503" ht="12.75">
      <c r="Q2503" s="8"/>
    </row>
    <row r="2504" ht="12.75">
      <c r="Q2504" s="8"/>
    </row>
    <row r="2505" ht="12.75">
      <c r="Q2505" s="8"/>
    </row>
    <row r="2506" ht="12.75">
      <c r="Q2506" s="8"/>
    </row>
    <row r="2507" ht="12.75">
      <c r="Q2507" s="8"/>
    </row>
    <row r="2508" ht="12.75">
      <c r="Q2508" s="8"/>
    </row>
    <row r="2509" ht="12.75">
      <c r="Q2509" s="8"/>
    </row>
    <row r="2510" ht="12.75">
      <c r="Q2510" s="8"/>
    </row>
    <row r="2511" ht="12.75">
      <c r="Q2511" s="8"/>
    </row>
    <row r="2512" ht="12.75">
      <c r="Q2512" s="8"/>
    </row>
    <row r="2513" ht="12.75">
      <c r="Q2513" s="8"/>
    </row>
    <row r="2514" ht="12.75">
      <c r="Q2514" s="8"/>
    </row>
    <row r="2515" ht="12.75">
      <c r="Q2515" s="8"/>
    </row>
    <row r="2516" ht="12.75">
      <c r="Q2516" s="8"/>
    </row>
    <row r="2517" ht="12.75">
      <c r="Q2517" s="8"/>
    </row>
    <row r="2518" ht="12.75">
      <c r="Q2518" s="8"/>
    </row>
    <row r="2519" ht="12.75">
      <c r="Q2519" s="8"/>
    </row>
    <row r="2520" ht="12.75">
      <c r="Q2520" s="8"/>
    </row>
    <row r="2521" ht="12.75">
      <c r="Q2521" s="8"/>
    </row>
    <row r="2522" ht="12.75">
      <c r="Q2522" s="8"/>
    </row>
    <row r="2523" ht="12.75">
      <c r="Q2523" s="8"/>
    </row>
    <row r="2524" ht="12.75">
      <c r="Q2524" s="8"/>
    </row>
    <row r="2525" ht="12.75">
      <c r="Q2525" s="8"/>
    </row>
    <row r="2526" ht="12.75">
      <c r="Q2526" s="8"/>
    </row>
    <row r="2527" ht="12.75">
      <c r="Q2527" s="8"/>
    </row>
    <row r="2528" ht="12.75">
      <c r="Q2528" s="8"/>
    </row>
    <row r="2529" ht="12.75">
      <c r="Q2529" s="8"/>
    </row>
    <row r="2530" ht="12.75">
      <c r="Q2530" s="8"/>
    </row>
    <row r="2531" ht="12.75">
      <c r="Q2531" s="8"/>
    </row>
    <row r="2532" ht="12.75">
      <c r="Q2532" s="8"/>
    </row>
    <row r="2533" ht="12.75">
      <c r="Q2533" s="8"/>
    </row>
    <row r="2534" ht="12.75">
      <c r="Q2534" s="8"/>
    </row>
    <row r="2535" ht="12.75">
      <c r="Q2535" s="8"/>
    </row>
    <row r="2536" ht="12.75">
      <c r="Q2536" s="8"/>
    </row>
    <row r="2537" ht="12.75">
      <c r="Q2537" s="8"/>
    </row>
    <row r="2538" ht="12.75">
      <c r="Q2538" s="8"/>
    </row>
    <row r="2539" ht="12.75">
      <c r="Q2539" s="8"/>
    </row>
    <row r="2540" ht="12.75">
      <c r="Q2540" s="8"/>
    </row>
    <row r="2541" ht="12.75">
      <c r="Q2541" s="8"/>
    </row>
    <row r="2542" ht="12.75">
      <c r="Q2542" s="8"/>
    </row>
    <row r="2543" ht="12.75">
      <c r="Q2543" s="8"/>
    </row>
    <row r="2544" ht="12.75">
      <c r="Q2544" s="8"/>
    </row>
    <row r="2545" ht="12.75">
      <c r="Q2545" s="8"/>
    </row>
    <row r="2546" ht="12.75">
      <c r="Q2546" s="8"/>
    </row>
    <row r="2547" ht="12.75">
      <c r="Q2547" s="8"/>
    </row>
    <row r="2548" ht="12.75">
      <c r="Q2548" s="8"/>
    </row>
    <row r="2549" ht="12.75">
      <c r="Q2549" s="8"/>
    </row>
    <row r="2550" ht="12.75">
      <c r="Q2550" s="8"/>
    </row>
    <row r="2551" ht="12.75">
      <c r="Q2551" s="8"/>
    </row>
    <row r="2552" ht="12.75">
      <c r="Q2552" s="8"/>
    </row>
    <row r="2553" ht="12.75">
      <c r="Q2553" s="8"/>
    </row>
    <row r="2554" ht="12.75">
      <c r="Q2554" s="8"/>
    </row>
    <row r="2555" ht="12.75">
      <c r="Q2555" s="8"/>
    </row>
    <row r="2556" ht="12.75">
      <c r="Q2556" s="8"/>
    </row>
    <row r="2557" ht="12.75">
      <c r="Q2557" s="8"/>
    </row>
    <row r="2558" ht="12.75">
      <c r="Q2558" s="8"/>
    </row>
    <row r="2559" ht="12.75">
      <c r="Q2559" s="8"/>
    </row>
    <row r="2560" ht="12.75">
      <c r="Q2560" s="8"/>
    </row>
    <row r="2561" ht="12.75">
      <c r="Q2561" s="8"/>
    </row>
    <row r="2562" ht="12.75">
      <c r="Q2562" s="8"/>
    </row>
    <row r="2563" ht="12.75">
      <c r="Q2563" s="8"/>
    </row>
    <row r="2564" ht="12.75">
      <c r="Q2564" s="8"/>
    </row>
    <row r="2565" ht="12.75">
      <c r="Q2565" s="8"/>
    </row>
    <row r="2566" ht="12.75">
      <c r="Q2566" s="8"/>
    </row>
    <row r="2567" ht="12.75">
      <c r="Q2567" s="8"/>
    </row>
    <row r="2568" ht="12.75">
      <c r="Q2568" s="8"/>
    </row>
    <row r="2569" ht="12.75">
      <c r="Q2569" s="8"/>
    </row>
    <row r="2570" ht="12.75">
      <c r="Q2570" s="8"/>
    </row>
    <row r="2571" ht="12.75">
      <c r="Q2571" s="8"/>
    </row>
    <row r="2572" ht="12.75">
      <c r="Q2572" s="8"/>
    </row>
    <row r="2573" ht="12.75">
      <c r="Q2573" s="8"/>
    </row>
    <row r="2574" ht="12.75">
      <c r="Q2574" s="8"/>
    </row>
    <row r="2575" ht="12.75">
      <c r="Q2575" s="8"/>
    </row>
    <row r="2576" ht="12.75">
      <c r="Q2576" s="8"/>
    </row>
    <row r="2577" ht="12.75">
      <c r="Q2577" s="8"/>
    </row>
    <row r="2578" ht="12.75">
      <c r="Q2578" s="8"/>
    </row>
    <row r="2579" ht="12.75">
      <c r="Q2579" s="8"/>
    </row>
    <row r="2580" ht="12.75">
      <c r="Q2580" s="8"/>
    </row>
    <row r="2581" ht="12.75">
      <c r="Q2581" s="8"/>
    </row>
    <row r="2582" ht="12.75">
      <c r="Q2582" s="8"/>
    </row>
    <row r="2583" ht="12.75">
      <c r="Q2583" s="8"/>
    </row>
    <row r="2584" ht="12.75">
      <c r="Q2584" s="8"/>
    </row>
    <row r="2585" ht="12.75">
      <c r="Q2585" s="8"/>
    </row>
    <row r="2586" ht="12.75">
      <c r="Q2586" s="8"/>
    </row>
    <row r="2587" ht="12.75">
      <c r="Q2587" s="8"/>
    </row>
    <row r="2588" ht="12.75">
      <c r="Q2588" s="8"/>
    </row>
    <row r="2589" ht="12.75">
      <c r="Q2589" s="8"/>
    </row>
    <row r="2590" ht="12.75">
      <c r="Q2590" s="8"/>
    </row>
    <row r="2591" ht="12.75">
      <c r="Q2591" s="8"/>
    </row>
    <row r="2592" ht="12.75">
      <c r="Q2592" s="8"/>
    </row>
    <row r="2593" ht="12.75">
      <c r="Q2593" s="8"/>
    </row>
    <row r="2594" ht="12.75">
      <c r="Q2594" s="8"/>
    </row>
    <row r="2595" ht="12.75">
      <c r="Q2595" s="8"/>
    </row>
    <row r="2596" ht="12.75">
      <c r="Q2596" s="8"/>
    </row>
    <row r="2597" ht="12.75">
      <c r="Q2597" s="8"/>
    </row>
    <row r="2598" ht="12.75">
      <c r="Q2598" s="8"/>
    </row>
    <row r="2599" ht="12.75">
      <c r="Q2599" s="8"/>
    </row>
    <row r="2600" ht="12.75">
      <c r="Q2600" s="8"/>
    </row>
    <row r="2601" ht="12.75">
      <c r="Q2601" s="8"/>
    </row>
    <row r="2602" ht="12.75">
      <c r="Q2602" s="8"/>
    </row>
    <row r="2603" ht="12.75">
      <c r="Q2603" s="8"/>
    </row>
    <row r="2604" ht="12.75">
      <c r="Q2604" s="8"/>
    </row>
    <row r="2605" ht="12.75">
      <c r="Q2605" s="8"/>
    </row>
    <row r="2606" ht="12.75">
      <c r="Q2606" s="8"/>
    </row>
    <row r="2607" ht="12.75">
      <c r="Q2607" s="8"/>
    </row>
    <row r="2608" ht="12.75">
      <c r="Q2608" s="8"/>
    </row>
    <row r="2609" ht="12.75">
      <c r="Q2609" s="8"/>
    </row>
    <row r="2610" ht="12.75">
      <c r="Q2610" s="8"/>
    </row>
    <row r="2611" ht="12.75">
      <c r="Q2611" s="8"/>
    </row>
    <row r="2612" ht="12.75">
      <c r="Q2612" s="8"/>
    </row>
    <row r="2613" ht="12.75">
      <c r="Q2613" s="8"/>
    </row>
    <row r="2614" ht="12.75">
      <c r="Q2614" s="8"/>
    </row>
    <row r="2615" ht="12.75">
      <c r="Q2615" s="8"/>
    </row>
    <row r="2616" ht="12.75">
      <c r="Q2616" s="8"/>
    </row>
    <row r="2617" ht="12.75">
      <c r="Q2617" s="8"/>
    </row>
    <row r="2618" ht="12.75">
      <c r="Q2618" s="8"/>
    </row>
    <row r="2619" ht="12.75">
      <c r="Q2619" s="8"/>
    </row>
    <row r="2620" ht="12.75">
      <c r="Q2620" s="8"/>
    </row>
    <row r="2621" ht="12.75">
      <c r="Q2621" s="8"/>
    </row>
    <row r="2622" ht="12.75">
      <c r="Q2622" s="8"/>
    </row>
    <row r="2623" ht="12.75">
      <c r="Q2623" s="8"/>
    </row>
    <row r="2624" ht="12.75">
      <c r="Q2624" s="8"/>
    </row>
    <row r="2625" ht="12.75">
      <c r="Q2625" s="8"/>
    </row>
    <row r="2626" ht="12.75">
      <c r="Q2626" s="8"/>
    </row>
    <row r="2627" ht="12.75">
      <c r="Q2627" s="8"/>
    </row>
    <row r="2628" ht="12.75">
      <c r="Q2628" s="8"/>
    </row>
    <row r="2629" ht="12.75">
      <c r="Q2629" s="8"/>
    </row>
    <row r="2630" ht="12.75">
      <c r="Q2630" s="8"/>
    </row>
    <row r="2631" ht="12.75">
      <c r="Q2631" s="8"/>
    </row>
    <row r="2632" ht="12.75">
      <c r="Q2632" s="8"/>
    </row>
    <row r="2633" ht="12.75">
      <c r="Q2633" s="8"/>
    </row>
    <row r="2634" ht="12.75">
      <c r="Q2634" s="8"/>
    </row>
    <row r="2635" ht="12.75">
      <c r="Q2635" s="8"/>
    </row>
    <row r="2636" ht="12.75">
      <c r="Q2636" s="8"/>
    </row>
    <row r="2637" ht="12.75">
      <c r="Q2637" s="8"/>
    </row>
    <row r="2638" ht="12.75">
      <c r="Q2638" s="8"/>
    </row>
    <row r="2639" ht="12.75">
      <c r="Q2639" s="8"/>
    </row>
    <row r="2640" ht="12.75">
      <c r="Q2640" s="8"/>
    </row>
    <row r="2641" ht="12.75">
      <c r="Q2641" s="8"/>
    </row>
    <row r="2642" ht="12.75">
      <c r="Q2642" s="8"/>
    </row>
    <row r="2643" ht="12.75">
      <c r="Q2643" s="8"/>
    </row>
    <row r="2644" ht="12.75">
      <c r="Q2644" s="8"/>
    </row>
    <row r="2645" ht="12.75">
      <c r="Q2645" s="8"/>
    </row>
    <row r="2646" ht="12.75">
      <c r="Q2646" s="8"/>
    </row>
    <row r="2647" ht="12.75">
      <c r="Q2647" s="8"/>
    </row>
    <row r="2648" ht="12.75">
      <c r="Q2648" s="8"/>
    </row>
    <row r="2649" ht="12.75">
      <c r="Q2649" s="8"/>
    </row>
    <row r="2650" ht="12.75">
      <c r="Q2650" s="8"/>
    </row>
    <row r="2651" ht="12.75">
      <c r="Q2651" s="8"/>
    </row>
    <row r="2652" ht="12.75">
      <c r="Q2652" s="8"/>
    </row>
    <row r="2653" ht="12.75">
      <c r="Q2653" s="8"/>
    </row>
    <row r="2654" ht="12.75">
      <c r="Q2654" s="8"/>
    </row>
    <row r="2655" ht="12.75">
      <c r="Q2655" s="8"/>
    </row>
    <row r="2656" ht="12.75">
      <c r="Q2656" s="8"/>
    </row>
    <row r="2657" ht="12.75">
      <c r="Q2657" s="8"/>
    </row>
    <row r="2658" ht="12.75">
      <c r="Q2658" s="8"/>
    </row>
    <row r="2659" ht="12.75">
      <c r="Q2659" s="8"/>
    </row>
    <row r="2660" ht="12.75">
      <c r="Q2660" s="8"/>
    </row>
    <row r="2661" ht="12.75">
      <c r="Q2661" s="8"/>
    </row>
    <row r="2662" ht="12.75">
      <c r="Q2662" s="8"/>
    </row>
    <row r="2663" ht="12.75">
      <c r="Q2663" s="8"/>
    </row>
    <row r="2664" ht="12.75">
      <c r="Q2664" s="8"/>
    </row>
    <row r="2665" ht="12.75">
      <c r="Q2665" s="8"/>
    </row>
    <row r="2666" ht="12.75">
      <c r="Q2666" s="8"/>
    </row>
    <row r="2667" ht="12.75">
      <c r="Q2667" s="8"/>
    </row>
    <row r="2668" ht="12.75">
      <c r="Q2668" s="8"/>
    </row>
    <row r="2669" ht="12.75">
      <c r="Q2669" s="8"/>
    </row>
    <row r="2670" ht="12.75">
      <c r="Q2670" s="8"/>
    </row>
    <row r="2671" ht="12.75">
      <c r="Q2671" s="8"/>
    </row>
    <row r="2672" ht="12.75">
      <c r="Q2672" s="8"/>
    </row>
    <row r="2673" ht="12.75">
      <c r="Q2673" s="8"/>
    </row>
    <row r="2674" ht="12.75">
      <c r="Q2674" s="8"/>
    </row>
    <row r="2675" ht="12.75">
      <c r="Q2675" s="8"/>
    </row>
    <row r="2676" ht="12.75">
      <c r="Q2676" s="8"/>
    </row>
    <row r="2677" ht="12.75">
      <c r="Q2677" s="8"/>
    </row>
    <row r="2678" ht="12.75">
      <c r="Q2678" s="8"/>
    </row>
    <row r="2679" ht="12.75">
      <c r="Q2679" s="8"/>
    </row>
    <row r="2680" ht="12.75">
      <c r="Q2680" s="8"/>
    </row>
    <row r="2681" ht="12.75">
      <c r="Q2681" s="8"/>
    </row>
    <row r="2682" ht="12.75">
      <c r="Q2682" s="8"/>
    </row>
    <row r="2683" ht="12.75">
      <c r="Q2683" s="8"/>
    </row>
    <row r="2684" ht="12.75">
      <c r="Q2684" s="8"/>
    </row>
    <row r="2685" ht="12.75">
      <c r="Q2685" s="8"/>
    </row>
    <row r="2686" ht="12.75">
      <c r="Q2686" s="8"/>
    </row>
    <row r="2687" ht="12.75">
      <c r="Q2687" s="8"/>
    </row>
    <row r="2688" ht="12.75">
      <c r="Q2688" s="8"/>
    </row>
    <row r="2689" ht="12.75">
      <c r="Q2689" s="8"/>
    </row>
    <row r="2690" ht="12.75">
      <c r="Q2690" s="8"/>
    </row>
    <row r="2691" ht="12.75">
      <c r="Q2691" s="8"/>
    </row>
    <row r="2692" ht="12.75">
      <c r="Q2692" s="8"/>
    </row>
    <row r="2693" ht="12.75">
      <c r="Q2693" s="8"/>
    </row>
    <row r="2694" ht="12.75">
      <c r="Q2694" s="8"/>
    </row>
    <row r="2695" ht="12.75">
      <c r="Q2695" s="8"/>
    </row>
    <row r="2696" ht="12.75">
      <c r="Q2696" s="8"/>
    </row>
    <row r="2697" ht="12.75">
      <c r="Q2697" s="8"/>
    </row>
    <row r="2698" ht="12.75">
      <c r="Q2698" s="8"/>
    </row>
    <row r="2699" ht="12.75">
      <c r="Q2699" s="8"/>
    </row>
    <row r="2700" ht="12.75">
      <c r="Q2700" s="8"/>
    </row>
    <row r="2701" ht="12.75">
      <c r="Q2701" s="8"/>
    </row>
    <row r="2702" ht="12.75">
      <c r="Q2702" s="8"/>
    </row>
    <row r="2703" ht="12.75">
      <c r="Q2703" s="8"/>
    </row>
    <row r="2704" ht="12.75">
      <c r="Q2704" s="8"/>
    </row>
    <row r="2705" ht="12.75">
      <c r="Q2705" s="8"/>
    </row>
    <row r="2706" ht="12.75">
      <c r="Q2706" s="8"/>
    </row>
    <row r="2707" ht="12.75">
      <c r="Q2707" s="8"/>
    </row>
    <row r="2708" ht="12.75">
      <c r="Q2708" s="8"/>
    </row>
    <row r="2709" ht="12.75">
      <c r="Q2709" s="8"/>
    </row>
    <row r="2710" ht="12.75">
      <c r="Q2710" s="8"/>
    </row>
    <row r="2711" ht="12.75">
      <c r="Q2711" s="8"/>
    </row>
    <row r="2712" ht="12.75">
      <c r="Q2712" s="8"/>
    </row>
    <row r="2713" ht="12.75">
      <c r="Q2713" s="8"/>
    </row>
    <row r="2714" ht="12.75">
      <c r="Q2714" s="8"/>
    </row>
    <row r="2715" ht="12.75">
      <c r="Q2715" s="8"/>
    </row>
    <row r="2716" ht="12.75">
      <c r="Q2716" s="8"/>
    </row>
    <row r="2717" ht="12.75">
      <c r="Q2717" s="8"/>
    </row>
    <row r="2718" ht="12.75">
      <c r="Q2718" s="8"/>
    </row>
    <row r="2719" ht="12.75">
      <c r="Q2719" s="8"/>
    </row>
    <row r="2720" ht="12.75">
      <c r="Q2720" s="8"/>
    </row>
    <row r="2721" ht="12.75">
      <c r="Q2721" s="8"/>
    </row>
    <row r="2722" ht="12.75">
      <c r="Q2722" s="8"/>
    </row>
    <row r="2723" ht="12.75">
      <c r="Q2723" s="8"/>
    </row>
    <row r="2724" ht="12.75">
      <c r="Q2724" s="8"/>
    </row>
    <row r="2725" ht="12.75">
      <c r="Q2725" s="8"/>
    </row>
    <row r="2726" ht="12.75">
      <c r="Q2726" s="8"/>
    </row>
    <row r="2727" ht="12.75">
      <c r="Q2727" s="8"/>
    </row>
    <row r="2728" ht="12.75">
      <c r="Q2728" s="8"/>
    </row>
    <row r="2729" ht="12.75">
      <c r="Q2729" s="8"/>
    </row>
    <row r="2730" ht="12.75">
      <c r="Q2730" s="8"/>
    </row>
    <row r="2731" ht="12.75">
      <c r="Q2731" s="8"/>
    </row>
    <row r="2732" ht="12.75">
      <c r="Q2732" s="8"/>
    </row>
    <row r="2733" ht="12.75">
      <c r="Q2733" s="8"/>
    </row>
    <row r="2734" ht="12.75">
      <c r="Q2734" s="8"/>
    </row>
    <row r="2735" ht="12.75">
      <c r="Q2735" s="8"/>
    </row>
    <row r="2736" ht="12.75">
      <c r="Q2736" s="8"/>
    </row>
    <row r="2737" ht="12.75">
      <c r="Q2737" s="8"/>
    </row>
    <row r="2738" ht="12.75">
      <c r="Q2738" s="8"/>
    </row>
    <row r="2739" ht="12.75">
      <c r="Q2739" s="8"/>
    </row>
    <row r="2740" ht="12.75">
      <c r="Q2740" s="8"/>
    </row>
    <row r="2741" ht="12.75">
      <c r="Q2741" s="8"/>
    </row>
    <row r="2742" ht="12.75">
      <c r="Q2742" s="8"/>
    </row>
    <row r="2743" ht="12.75">
      <c r="Q2743" s="8"/>
    </row>
    <row r="2744" ht="12.75">
      <c r="Q2744" s="8"/>
    </row>
    <row r="2745" ht="12.75">
      <c r="Q2745" s="8"/>
    </row>
    <row r="2746" ht="12.75">
      <c r="Q2746" s="8"/>
    </row>
    <row r="2747" ht="12.75">
      <c r="Q2747" s="8"/>
    </row>
    <row r="2748" ht="12.75">
      <c r="Q2748" s="8"/>
    </row>
    <row r="2749" ht="12.75">
      <c r="Q2749" s="8"/>
    </row>
    <row r="2750" ht="12.75">
      <c r="Q2750" s="8"/>
    </row>
    <row r="2751" ht="12.75">
      <c r="Q2751" s="8"/>
    </row>
    <row r="2752" ht="12.75">
      <c r="Q2752" s="8"/>
    </row>
    <row r="2753" ht="12.75">
      <c r="Q2753" s="8"/>
    </row>
    <row r="2754" ht="12.75">
      <c r="Q2754" s="8"/>
    </row>
    <row r="2755" ht="12.75">
      <c r="Q2755" s="8"/>
    </row>
    <row r="2756" ht="12.75">
      <c r="Q2756" s="8"/>
    </row>
    <row r="2757" ht="12.75">
      <c r="Q2757" s="8"/>
    </row>
    <row r="2758" ht="12.75">
      <c r="Q2758" s="8"/>
    </row>
    <row r="2759" ht="12.75">
      <c r="Q2759" s="8"/>
    </row>
    <row r="2760" ht="12.75">
      <c r="Q2760" s="8"/>
    </row>
    <row r="2761" ht="12.75">
      <c r="Q2761" s="8"/>
    </row>
    <row r="2762" ht="12.75">
      <c r="Q2762" s="8"/>
    </row>
    <row r="2763" ht="12.75">
      <c r="Q2763" s="8"/>
    </row>
    <row r="2764" ht="12.75">
      <c r="Q2764" s="8"/>
    </row>
    <row r="2765" ht="12.75">
      <c r="Q2765" s="8"/>
    </row>
    <row r="2766" ht="12.75">
      <c r="Q2766" s="8"/>
    </row>
    <row r="2767" ht="12.75">
      <c r="Q2767" s="8"/>
    </row>
    <row r="2768" ht="12.75">
      <c r="Q2768" s="8"/>
    </row>
    <row r="2769" ht="12.75">
      <c r="Q2769" s="8"/>
    </row>
    <row r="2770" ht="12.75">
      <c r="Q2770" s="8"/>
    </row>
    <row r="2771" ht="12.75">
      <c r="Q2771" s="8"/>
    </row>
    <row r="2772" ht="12.75">
      <c r="Q2772" s="8"/>
    </row>
    <row r="2773" ht="12.75">
      <c r="Q2773" s="8"/>
    </row>
    <row r="2774" ht="12.75">
      <c r="Q2774" s="8"/>
    </row>
    <row r="2775" ht="12.75">
      <c r="Q2775" s="8"/>
    </row>
    <row r="2776" ht="12.75">
      <c r="Q2776" s="8"/>
    </row>
    <row r="2777" ht="12.75">
      <c r="Q2777" s="8"/>
    </row>
    <row r="2778" ht="12.75">
      <c r="Q2778" s="8"/>
    </row>
    <row r="2779" ht="12.75">
      <c r="Q2779" s="8"/>
    </row>
    <row r="2780" ht="12.75">
      <c r="Q2780" s="8"/>
    </row>
    <row r="2781" ht="12.75">
      <c r="Q2781" s="8"/>
    </row>
    <row r="2782" ht="12.75">
      <c r="Q2782" s="8"/>
    </row>
    <row r="2783" ht="12.75">
      <c r="Q2783" s="8"/>
    </row>
    <row r="2784" ht="12.75">
      <c r="Q2784" s="8"/>
    </row>
    <row r="2785" ht="12.75">
      <c r="Q2785" s="8"/>
    </row>
    <row r="2786" ht="12.75">
      <c r="Q2786" s="8"/>
    </row>
    <row r="2787" ht="12.75">
      <c r="Q2787" s="8"/>
    </row>
    <row r="2788" ht="12.75">
      <c r="Q2788" s="8"/>
    </row>
    <row r="2789" ht="12.75">
      <c r="Q2789" s="8"/>
    </row>
    <row r="2790" ht="12.75">
      <c r="Q2790" s="8"/>
    </row>
    <row r="2791" ht="12.75">
      <c r="Q2791" s="8"/>
    </row>
    <row r="2792" ht="12.75">
      <c r="Q2792" s="8"/>
    </row>
    <row r="2793" ht="12.75">
      <c r="Q2793" s="8"/>
    </row>
    <row r="2794" ht="12.75">
      <c r="Q2794" s="8"/>
    </row>
    <row r="2795" ht="12.75">
      <c r="Q2795" s="8"/>
    </row>
    <row r="2796" ht="12.75">
      <c r="Q2796" s="8"/>
    </row>
    <row r="2797" ht="12.75">
      <c r="Q2797" s="8"/>
    </row>
    <row r="2798" ht="12.75">
      <c r="Q2798" s="8"/>
    </row>
    <row r="2799" ht="12.75">
      <c r="Q2799" s="8"/>
    </row>
    <row r="2800" ht="12.75">
      <c r="Q2800" s="8"/>
    </row>
    <row r="2801" ht="12.75">
      <c r="Q2801" s="8"/>
    </row>
    <row r="2802" ht="12.75">
      <c r="Q2802" s="8"/>
    </row>
    <row r="2803" ht="12.75">
      <c r="Q2803" s="8"/>
    </row>
    <row r="2804" ht="12.75">
      <c r="Q2804" s="8"/>
    </row>
    <row r="2805" ht="12.75">
      <c r="Q2805" s="8"/>
    </row>
    <row r="2806" ht="12.75">
      <c r="Q2806" s="8"/>
    </row>
    <row r="2807" ht="12.75">
      <c r="Q2807" s="8"/>
    </row>
    <row r="2808" ht="12.75">
      <c r="Q2808" s="8"/>
    </row>
    <row r="2809" ht="12.75">
      <c r="Q2809" s="8"/>
    </row>
    <row r="2810" ht="12.75">
      <c r="Q2810" s="8"/>
    </row>
    <row r="2811" ht="12.75">
      <c r="Q2811" s="8"/>
    </row>
    <row r="2812" ht="12.75">
      <c r="Q2812" s="8"/>
    </row>
    <row r="2813" ht="12.75">
      <c r="Q2813" s="8"/>
    </row>
    <row r="2814" ht="12.75">
      <c r="Q2814" s="8"/>
    </row>
    <row r="2815" ht="12.75">
      <c r="Q2815" s="8"/>
    </row>
    <row r="2816" ht="12.75">
      <c r="Q2816" s="8"/>
    </row>
    <row r="2817" ht="12.75">
      <c r="Q2817" s="8"/>
    </row>
    <row r="2818" ht="12.75">
      <c r="Q2818" s="8"/>
    </row>
    <row r="2819" ht="12.75">
      <c r="Q2819" s="8"/>
    </row>
    <row r="2820" ht="12.75">
      <c r="Q2820" s="8"/>
    </row>
    <row r="2821" ht="12.75">
      <c r="Q2821" s="8"/>
    </row>
    <row r="2822" ht="12.75">
      <c r="Q2822" s="8"/>
    </row>
    <row r="2823" ht="12.75">
      <c r="Q2823" s="8"/>
    </row>
    <row r="2824" ht="12.75">
      <c r="Q2824" s="8"/>
    </row>
    <row r="2825" ht="12.75">
      <c r="Q2825" s="8"/>
    </row>
    <row r="2826" ht="12.75">
      <c r="Q2826" s="8"/>
    </row>
    <row r="2827" ht="12.75">
      <c r="Q2827" s="8"/>
    </row>
    <row r="2828" ht="12.75">
      <c r="Q2828" s="8"/>
    </row>
    <row r="2829" ht="12.75">
      <c r="Q2829" s="8"/>
    </row>
    <row r="2830" ht="12.75">
      <c r="Q2830" s="8"/>
    </row>
    <row r="2831" ht="12.75">
      <c r="Q2831" s="8"/>
    </row>
    <row r="2832" ht="12.75">
      <c r="Q2832" s="8"/>
    </row>
    <row r="2833" ht="12.75">
      <c r="Q2833" s="8"/>
    </row>
    <row r="2834" ht="12.75">
      <c r="Q2834" s="8"/>
    </row>
    <row r="2835" ht="12.75">
      <c r="Q2835" s="8"/>
    </row>
    <row r="2836" ht="12.75">
      <c r="Q2836" s="8"/>
    </row>
    <row r="2837" ht="12.75">
      <c r="Q2837" s="8"/>
    </row>
    <row r="2838" ht="12.75">
      <c r="Q2838" s="8"/>
    </row>
    <row r="2839" ht="12.75">
      <c r="Q2839" s="8"/>
    </row>
    <row r="2840" ht="12.75">
      <c r="Q2840" s="8"/>
    </row>
    <row r="2841" ht="12.75">
      <c r="Q2841" s="8"/>
    </row>
    <row r="2842" ht="12.75">
      <c r="Q2842" s="8"/>
    </row>
    <row r="2843" ht="12.75">
      <c r="Q2843" s="8"/>
    </row>
    <row r="2844" ht="12.75">
      <c r="Q2844" s="8"/>
    </row>
    <row r="2845" ht="12.75">
      <c r="Q2845" s="8"/>
    </row>
    <row r="2846" ht="12.75">
      <c r="Q2846" s="8"/>
    </row>
    <row r="2847" ht="12.75">
      <c r="Q2847" s="8"/>
    </row>
    <row r="2848" ht="12.75">
      <c r="Q2848" s="8"/>
    </row>
    <row r="2849" ht="12.75">
      <c r="Q2849" s="8"/>
    </row>
    <row r="2850" ht="12.75">
      <c r="Q2850" s="8"/>
    </row>
    <row r="2851" ht="12.75">
      <c r="Q2851" s="8"/>
    </row>
    <row r="2852" ht="12.75">
      <c r="Q2852" s="8"/>
    </row>
    <row r="2853" ht="12.75">
      <c r="Q2853" s="8"/>
    </row>
    <row r="2854" ht="12.75">
      <c r="Q2854" s="8"/>
    </row>
    <row r="2855" ht="12.75">
      <c r="Q2855" s="8"/>
    </row>
    <row r="2856" ht="12.75">
      <c r="Q2856" s="8"/>
    </row>
    <row r="2857" ht="12.75">
      <c r="Q2857" s="8"/>
    </row>
    <row r="2858" ht="12.75">
      <c r="Q2858" s="8"/>
    </row>
    <row r="2859" ht="12.75">
      <c r="Q2859" s="8"/>
    </row>
    <row r="2860" ht="12.75">
      <c r="Q2860" s="8"/>
    </row>
    <row r="2861" ht="12.75">
      <c r="Q2861" s="8"/>
    </row>
    <row r="2862" ht="12.75">
      <c r="Q2862" s="8"/>
    </row>
    <row r="2863" ht="12.75">
      <c r="Q2863" s="8"/>
    </row>
    <row r="2864" ht="12.75">
      <c r="Q2864" s="8"/>
    </row>
    <row r="2865" ht="12.75">
      <c r="Q2865" s="8"/>
    </row>
    <row r="2866" ht="12.75">
      <c r="Q2866" s="8"/>
    </row>
    <row r="2867" ht="12.75">
      <c r="Q2867" s="8"/>
    </row>
    <row r="2868" ht="12.75">
      <c r="Q2868" s="8"/>
    </row>
    <row r="2869" ht="12.75">
      <c r="Q2869" s="8"/>
    </row>
    <row r="2870" ht="12.75">
      <c r="Q2870" s="8"/>
    </row>
    <row r="2871" ht="12.75">
      <c r="Q2871" s="8"/>
    </row>
    <row r="2872" ht="12.75">
      <c r="Q2872" s="8"/>
    </row>
    <row r="2873" ht="12.75">
      <c r="Q2873" s="8"/>
    </row>
    <row r="2874" ht="12.75">
      <c r="Q2874" s="8"/>
    </row>
    <row r="2875" ht="12.75">
      <c r="Q2875" s="8"/>
    </row>
    <row r="2876" ht="12.75">
      <c r="Q2876" s="8"/>
    </row>
    <row r="2877" ht="12.75">
      <c r="Q2877" s="8"/>
    </row>
    <row r="2878" ht="12.75">
      <c r="Q2878" s="8"/>
    </row>
    <row r="2879" ht="12.75">
      <c r="Q2879" s="8"/>
    </row>
    <row r="2880" ht="12.75">
      <c r="Q2880" s="8"/>
    </row>
    <row r="2881" ht="12.75">
      <c r="Q2881" s="8"/>
    </row>
    <row r="2882" ht="12.75">
      <c r="Q2882" s="8"/>
    </row>
    <row r="2883" ht="12.75">
      <c r="Q2883" s="8"/>
    </row>
    <row r="2884" ht="12.75">
      <c r="Q2884" s="8"/>
    </row>
    <row r="2885" ht="12.75">
      <c r="Q2885" s="8"/>
    </row>
    <row r="2886" ht="12.75">
      <c r="Q2886" s="8"/>
    </row>
    <row r="2887" ht="12.75">
      <c r="Q2887" s="8"/>
    </row>
    <row r="2888" ht="12.75">
      <c r="Q2888" s="8"/>
    </row>
    <row r="2889" ht="12.75">
      <c r="Q2889" s="8"/>
    </row>
    <row r="2890" ht="12.75">
      <c r="Q2890" s="8"/>
    </row>
    <row r="2891" ht="12.75">
      <c r="Q2891" s="8"/>
    </row>
    <row r="2892" ht="12.75">
      <c r="Q2892" s="8"/>
    </row>
    <row r="2893" ht="12.75">
      <c r="Q2893" s="8"/>
    </row>
    <row r="2894" ht="12.75">
      <c r="Q2894" s="8"/>
    </row>
    <row r="2895" ht="12.75">
      <c r="Q2895" s="8"/>
    </row>
    <row r="2896" ht="12.75">
      <c r="Q2896" s="8"/>
    </row>
    <row r="2897" ht="12.75">
      <c r="Q2897" s="8"/>
    </row>
    <row r="2898" ht="12.75">
      <c r="Q2898" s="8"/>
    </row>
    <row r="2899" ht="12.75">
      <c r="Q2899" s="8"/>
    </row>
    <row r="2900" ht="12.75">
      <c r="Q2900" s="8"/>
    </row>
    <row r="2901" ht="12.75">
      <c r="Q2901" s="8"/>
    </row>
    <row r="2902" ht="12.75">
      <c r="Q2902" s="8"/>
    </row>
    <row r="2903" ht="12.75">
      <c r="Q2903" s="8"/>
    </row>
    <row r="2904" ht="12.75">
      <c r="Q2904" s="8"/>
    </row>
    <row r="2905" ht="12.75">
      <c r="Q2905" s="8"/>
    </row>
    <row r="2906" ht="12.75">
      <c r="Q2906" s="8"/>
    </row>
    <row r="2907" ht="12.75">
      <c r="Q2907" s="8"/>
    </row>
    <row r="2908" ht="12.75">
      <c r="Q2908" s="8"/>
    </row>
    <row r="2909" ht="12.75">
      <c r="Q2909" s="8"/>
    </row>
    <row r="2910" ht="12.75">
      <c r="Q2910" s="8"/>
    </row>
    <row r="2911" ht="12.75">
      <c r="Q2911" s="8"/>
    </row>
    <row r="2912" ht="12.75">
      <c r="Q2912" s="8"/>
    </row>
    <row r="2913" ht="12.75">
      <c r="Q2913" s="8"/>
    </row>
    <row r="2914" ht="12.75">
      <c r="Q2914" s="8"/>
    </row>
    <row r="2915" ht="12.75">
      <c r="Q2915" s="8"/>
    </row>
    <row r="2916" ht="12.75">
      <c r="Q2916" s="8"/>
    </row>
    <row r="2917" ht="12.75">
      <c r="Q2917" s="8"/>
    </row>
    <row r="2918" ht="12.75">
      <c r="Q2918" s="8"/>
    </row>
    <row r="2919" ht="12.75">
      <c r="Q2919" s="8"/>
    </row>
    <row r="2920" ht="12.75">
      <c r="Q2920" s="8"/>
    </row>
    <row r="2921" ht="12.75">
      <c r="Q2921" s="8"/>
    </row>
    <row r="2922" ht="12.75">
      <c r="Q2922" s="8"/>
    </row>
    <row r="2923" ht="12.75">
      <c r="Q2923" s="8"/>
    </row>
    <row r="2924" ht="12.75">
      <c r="Q2924" s="8"/>
    </row>
    <row r="2925" ht="12.75">
      <c r="Q2925" s="8"/>
    </row>
    <row r="2926" ht="12.75">
      <c r="Q2926" s="8"/>
    </row>
    <row r="2927" ht="12.75">
      <c r="Q2927" s="8"/>
    </row>
    <row r="2928" ht="12.75">
      <c r="Q2928" s="8"/>
    </row>
    <row r="2929" ht="12.75">
      <c r="Q2929" s="8"/>
    </row>
    <row r="2930" ht="12.75">
      <c r="Q2930" s="8"/>
    </row>
    <row r="2931" ht="12.75">
      <c r="Q2931" s="8"/>
    </row>
    <row r="2932" ht="12.75">
      <c r="Q2932" s="8"/>
    </row>
    <row r="2933" ht="12.75">
      <c r="Q2933" s="8"/>
    </row>
    <row r="2934" ht="12.75">
      <c r="Q2934" s="8"/>
    </row>
    <row r="2935" ht="12.75">
      <c r="Q2935" s="8"/>
    </row>
    <row r="2936" ht="12.75">
      <c r="Q2936" s="8"/>
    </row>
    <row r="2937" ht="12.75">
      <c r="Q2937" s="8"/>
    </row>
    <row r="2938" ht="12.75">
      <c r="Q2938" s="8"/>
    </row>
    <row r="2939" ht="12.75">
      <c r="Q2939" s="8"/>
    </row>
    <row r="2940" ht="12.75">
      <c r="Q2940" s="8"/>
    </row>
    <row r="2941" ht="12.75">
      <c r="Q2941" s="8"/>
    </row>
    <row r="2942" ht="12.75">
      <c r="Q2942" s="8"/>
    </row>
    <row r="2943" ht="12.75">
      <c r="Q2943" s="8"/>
    </row>
    <row r="2944" ht="12.75">
      <c r="Q2944" s="8"/>
    </row>
    <row r="2945" ht="12.75">
      <c r="Q2945" s="8"/>
    </row>
    <row r="2946" ht="12.75">
      <c r="Q2946" s="8"/>
    </row>
    <row r="2947" ht="12.75">
      <c r="Q2947" s="8"/>
    </row>
    <row r="2948" ht="12.75">
      <c r="Q2948" s="8"/>
    </row>
    <row r="2949" ht="12.75">
      <c r="Q2949" s="8"/>
    </row>
    <row r="2950" ht="12.75">
      <c r="Q2950" s="8"/>
    </row>
    <row r="2951" ht="12.75">
      <c r="Q2951" s="8"/>
    </row>
    <row r="2952" ht="12.75">
      <c r="Q2952" s="8"/>
    </row>
    <row r="2953" ht="12.75">
      <c r="Q2953" s="8"/>
    </row>
    <row r="2954" ht="12.75">
      <c r="Q2954" s="8"/>
    </row>
    <row r="2955" ht="12.75">
      <c r="Q2955" s="8"/>
    </row>
    <row r="2956" ht="12.75">
      <c r="Q2956" s="8"/>
    </row>
    <row r="2957" ht="12.75">
      <c r="Q2957" s="8"/>
    </row>
    <row r="2958" ht="12.75">
      <c r="Q2958" s="8"/>
    </row>
    <row r="2959" ht="12.75">
      <c r="Q2959" s="8"/>
    </row>
    <row r="2960" ht="12.75">
      <c r="Q2960" s="8"/>
    </row>
    <row r="2961" ht="12.75">
      <c r="Q2961" s="8"/>
    </row>
    <row r="2962" ht="12.75">
      <c r="Q2962" s="8"/>
    </row>
    <row r="2963" ht="12.75">
      <c r="Q2963" s="8"/>
    </row>
    <row r="2964" ht="12.75">
      <c r="Q2964" s="8"/>
    </row>
    <row r="2965" ht="12.75">
      <c r="Q2965" s="8"/>
    </row>
    <row r="2966" ht="12.75">
      <c r="Q2966" s="8"/>
    </row>
    <row r="2967" ht="12.75">
      <c r="Q2967" s="8"/>
    </row>
    <row r="2968" ht="12.75">
      <c r="Q2968" s="8"/>
    </row>
    <row r="2969" ht="12.75">
      <c r="Q2969" s="8"/>
    </row>
    <row r="2970" ht="12.75">
      <c r="Q2970" s="8"/>
    </row>
    <row r="2971" ht="12.75">
      <c r="Q2971" s="8"/>
    </row>
    <row r="2972" ht="12.75">
      <c r="Q2972" s="8"/>
    </row>
    <row r="2973" ht="12.75">
      <c r="Q2973" s="8"/>
    </row>
    <row r="2974" ht="12.75">
      <c r="Q2974" s="8"/>
    </row>
    <row r="2975" ht="12.75">
      <c r="Q2975" s="8"/>
    </row>
    <row r="2976" ht="12.75">
      <c r="Q2976" s="8"/>
    </row>
    <row r="2977" ht="12.75">
      <c r="Q2977" s="8"/>
    </row>
    <row r="2978" ht="12.75">
      <c r="Q2978" s="8"/>
    </row>
    <row r="2979" ht="12.75">
      <c r="Q2979" s="8"/>
    </row>
    <row r="2980" ht="12.75">
      <c r="Q2980" s="8"/>
    </row>
    <row r="2981" ht="12.75">
      <c r="Q2981" s="8"/>
    </row>
    <row r="2982" ht="12.75">
      <c r="Q2982" s="8"/>
    </row>
    <row r="2983" ht="12.75">
      <c r="Q2983" s="8"/>
    </row>
    <row r="2984" ht="12.75">
      <c r="Q2984" s="8"/>
    </row>
    <row r="2985" ht="12.75">
      <c r="Q2985" s="8"/>
    </row>
    <row r="2986" ht="12.75">
      <c r="Q2986" s="8"/>
    </row>
    <row r="2987" ht="12.75">
      <c r="Q2987" s="8"/>
    </row>
    <row r="2988" ht="12.75">
      <c r="Q2988" s="8"/>
    </row>
    <row r="2989" ht="12.75">
      <c r="Q2989" s="8"/>
    </row>
    <row r="2990" ht="12.75">
      <c r="Q2990" s="8"/>
    </row>
    <row r="2991" ht="12.75">
      <c r="Q2991" s="8"/>
    </row>
    <row r="2992" ht="12.75">
      <c r="Q2992" s="8"/>
    </row>
    <row r="2993" ht="12.75">
      <c r="Q2993" s="8"/>
    </row>
    <row r="2994" ht="12.75">
      <c r="Q2994" s="8"/>
    </row>
    <row r="2995" ht="12.75">
      <c r="Q2995" s="8"/>
    </row>
    <row r="2996" ht="12.75">
      <c r="Q2996" s="8"/>
    </row>
    <row r="2997" ht="12.75">
      <c r="Q2997" s="8"/>
    </row>
    <row r="2998" ht="12.75">
      <c r="Q2998" s="8"/>
    </row>
    <row r="2999" ht="12.75">
      <c r="Q2999" s="8"/>
    </row>
    <row r="3000" ht="12.75">
      <c r="Q3000" s="8"/>
    </row>
    <row r="3001" ht="12.75">
      <c r="Q3001" s="8"/>
    </row>
    <row r="3002" ht="12.75">
      <c r="Q3002" s="8"/>
    </row>
    <row r="3003" ht="12.75">
      <c r="Q3003" s="8"/>
    </row>
    <row r="3004" ht="12.75">
      <c r="Q3004" s="8"/>
    </row>
    <row r="3005" ht="12.75">
      <c r="Q3005" s="8"/>
    </row>
    <row r="3006" ht="12.75">
      <c r="Q3006" s="8"/>
    </row>
    <row r="3007" ht="12.75">
      <c r="Q3007" s="8"/>
    </row>
    <row r="3008" ht="12.75">
      <c r="Q3008" s="8"/>
    </row>
    <row r="3009" ht="12.75">
      <c r="Q3009" s="8"/>
    </row>
    <row r="3010" ht="12.75">
      <c r="Q3010" s="8"/>
    </row>
    <row r="3011" ht="12.75">
      <c r="Q3011" s="8"/>
    </row>
    <row r="3012" ht="12.75">
      <c r="Q3012" s="8"/>
    </row>
    <row r="3013" ht="12.75">
      <c r="Q3013" s="8"/>
    </row>
    <row r="3014" ht="12.75">
      <c r="Q3014" s="8"/>
    </row>
    <row r="3015" ht="12.75">
      <c r="Q3015" s="8"/>
    </row>
    <row r="3016" ht="12.75">
      <c r="Q3016" s="8"/>
    </row>
    <row r="3017" ht="12.75">
      <c r="Q3017" s="8"/>
    </row>
    <row r="3018" ht="12.75">
      <c r="Q3018" s="8"/>
    </row>
    <row r="3019" ht="12.75">
      <c r="Q3019" s="8"/>
    </row>
    <row r="3020" ht="12.75">
      <c r="Q3020" s="8"/>
    </row>
    <row r="3021" ht="12.75">
      <c r="Q3021" s="8"/>
    </row>
    <row r="3022" ht="12.75">
      <c r="Q3022" s="8"/>
    </row>
    <row r="3023" ht="12.75">
      <c r="Q3023" s="8"/>
    </row>
    <row r="3024" ht="12.75">
      <c r="Q3024" s="8"/>
    </row>
    <row r="3025" ht="12.75">
      <c r="Q3025" s="8"/>
    </row>
    <row r="3026" ht="12.75">
      <c r="Q3026" s="8"/>
    </row>
    <row r="3027" ht="12.75">
      <c r="Q3027" s="8"/>
    </row>
    <row r="3028" ht="12.75">
      <c r="Q3028" s="8"/>
    </row>
  </sheetData>
  <sheetProtection/>
  <autoFilter ref="C1:C613"/>
  <mergeCells count="23">
    <mergeCell ref="R5:R6"/>
    <mergeCell ref="R4:T4"/>
    <mergeCell ref="J5:K5"/>
    <mergeCell ref="L5:L6"/>
    <mergeCell ref="H3:T3"/>
    <mergeCell ref="M5:M6"/>
    <mergeCell ref="Q4:Q6"/>
    <mergeCell ref="P5:P6"/>
    <mergeCell ref="T5:T6"/>
    <mergeCell ref="A8:A10"/>
    <mergeCell ref="H4:H6"/>
    <mergeCell ref="E3:E6"/>
    <mergeCell ref="F3:F6"/>
    <mergeCell ref="I4:P4"/>
    <mergeCell ref="N5:N6"/>
    <mergeCell ref="I5:I6"/>
    <mergeCell ref="A1:Q1"/>
    <mergeCell ref="A3:A6"/>
    <mergeCell ref="B3:B6"/>
    <mergeCell ref="C3:C6"/>
    <mergeCell ref="D3:D6"/>
    <mergeCell ref="G3:G6"/>
    <mergeCell ref="O5:O6"/>
  </mergeCells>
  <printOptions/>
  <pageMargins left="0.4724409448818898" right="0.5118110236220472" top="0.8661417322834646" bottom="0.5511811023622047" header="0.4330708661417323" footer="0.35433070866141736"/>
  <pageSetup fitToHeight="0" fitToWidth="1" horizontalDpi="600" verticalDpi="600" orientation="landscape" paperSize="9" scale="64" r:id="rId1"/>
  <headerFooter alignWithMargins="0">
    <oddHeader xml:space="preserve">&amp;R&amp;"Arial,Pogrubiony"&amp;12Załącznik Nr 2&amp;"Arial,Normalny" do zarządzenia Nr 87/2011  Burmistrza Miasta Radziejów z dnia 16  listopada 2011 roku 
w sprawie zmian w budżecie Miasta Radziejów na 2011 rok 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76"/>
  <sheetViews>
    <sheetView zoomScalePageLayoutView="0" workbookViewId="0" topLeftCell="A52">
      <selection activeCell="M74" sqref="M74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5" width="12.7109375" style="0" customWidth="1"/>
    <col min="6" max="6" width="12.421875" style="0" customWidth="1"/>
    <col min="7" max="8" width="12.7109375" style="0" customWidth="1"/>
    <col min="9" max="24" width="9.140625" style="140" customWidth="1"/>
  </cols>
  <sheetData>
    <row r="1" spans="1:8" ht="61.5" customHeight="1">
      <c r="A1" s="203" t="s">
        <v>407</v>
      </c>
      <c r="B1" s="203"/>
      <c r="C1" s="203"/>
      <c r="D1" s="203"/>
      <c r="E1" s="203"/>
      <c r="F1" s="203"/>
      <c r="G1" s="203"/>
      <c r="H1" s="203"/>
    </row>
    <row r="2" spans="1:8" ht="11.25" customHeight="1">
      <c r="A2" s="111"/>
      <c r="B2" s="111"/>
      <c r="C2" s="111"/>
      <c r="D2" s="111"/>
      <c r="E2" s="111"/>
      <c r="F2" s="111"/>
      <c r="H2" s="2" t="s">
        <v>221</v>
      </c>
    </row>
    <row r="3" spans="1:8" ht="12.75">
      <c r="A3" s="204" t="s">
        <v>0</v>
      </c>
      <c r="B3" s="205" t="s">
        <v>104</v>
      </c>
      <c r="C3" s="205" t="s">
        <v>1</v>
      </c>
      <c r="D3" s="208" t="s">
        <v>397</v>
      </c>
      <c r="E3" s="208" t="s">
        <v>398</v>
      </c>
      <c r="F3" s="208" t="s">
        <v>107</v>
      </c>
      <c r="G3" s="208"/>
      <c r="H3" s="208"/>
    </row>
    <row r="4" spans="1:8" ht="12.75">
      <c r="A4" s="204"/>
      <c r="B4" s="206"/>
      <c r="C4" s="206"/>
      <c r="D4" s="204"/>
      <c r="E4" s="208"/>
      <c r="F4" s="208" t="s">
        <v>399</v>
      </c>
      <c r="G4" s="112" t="s">
        <v>109</v>
      </c>
      <c r="H4" s="208" t="s">
        <v>400</v>
      </c>
    </row>
    <row r="5" spans="1:8" ht="51" customHeight="1">
      <c r="A5" s="204"/>
      <c r="B5" s="207"/>
      <c r="C5" s="207"/>
      <c r="D5" s="204"/>
      <c r="E5" s="208"/>
      <c r="F5" s="208"/>
      <c r="G5" s="141" t="s">
        <v>408</v>
      </c>
      <c r="H5" s="208"/>
    </row>
    <row r="6" spans="1:8" ht="12.75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10</v>
      </c>
    </row>
    <row r="7" spans="1:24" s="146" customFormat="1" ht="18" customHeight="1">
      <c r="A7" s="142" t="s">
        <v>110</v>
      </c>
      <c r="B7" s="143"/>
      <c r="C7" s="143"/>
      <c r="D7" s="144">
        <f>D8</f>
        <v>12472</v>
      </c>
      <c r="E7" s="144">
        <f>E8</f>
        <v>12472</v>
      </c>
      <c r="F7" s="144">
        <f>F8</f>
        <v>12472</v>
      </c>
      <c r="G7" s="144">
        <f>G8</f>
        <v>0</v>
      </c>
      <c r="H7" s="144">
        <f>H8</f>
        <v>0</v>
      </c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</row>
    <row r="8" spans="1:24" s="151" customFormat="1" ht="18" customHeight="1">
      <c r="A8" s="147"/>
      <c r="B8" s="148" t="s">
        <v>409</v>
      </c>
      <c r="C8" s="147"/>
      <c r="D8" s="149">
        <f>D9</f>
        <v>12472</v>
      </c>
      <c r="E8" s="149">
        <f>E11+E12+E10</f>
        <v>12472</v>
      </c>
      <c r="F8" s="149">
        <f>F11+F12+F10</f>
        <v>12472</v>
      </c>
      <c r="G8" s="149">
        <f>G11+G12+G10</f>
        <v>0</v>
      </c>
      <c r="H8" s="149">
        <f>H11+H12+H10</f>
        <v>0</v>
      </c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1:24" s="151" customFormat="1" ht="18" customHeight="1">
      <c r="A9" s="147"/>
      <c r="B9" s="147"/>
      <c r="C9" s="152">
        <v>2010</v>
      </c>
      <c r="D9" s="149">
        <v>12472</v>
      </c>
      <c r="E9" s="149"/>
      <c r="F9" s="149">
        <v>0</v>
      </c>
      <c r="G9" s="147">
        <v>0</v>
      </c>
      <c r="H9" s="147">
        <v>0</v>
      </c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</row>
    <row r="10" spans="1:24" s="151" customFormat="1" ht="18" customHeight="1">
      <c r="A10" s="147"/>
      <c r="B10" s="147"/>
      <c r="C10" s="152">
        <v>4210</v>
      </c>
      <c r="D10" s="149"/>
      <c r="E10" s="149">
        <v>66</v>
      </c>
      <c r="F10" s="149">
        <v>66</v>
      </c>
      <c r="G10" s="147">
        <v>0</v>
      </c>
      <c r="H10" s="147">
        <v>0</v>
      </c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</row>
    <row r="11" spans="1:24" s="151" customFormat="1" ht="18" customHeight="1">
      <c r="A11" s="147"/>
      <c r="B11" s="147"/>
      <c r="C11" s="152">
        <v>4300</v>
      </c>
      <c r="D11" s="149"/>
      <c r="E11" s="149">
        <v>178</v>
      </c>
      <c r="F11" s="149">
        <v>178</v>
      </c>
      <c r="G11" s="147">
        <v>0</v>
      </c>
      <c r="H11" s="147">
        <v>0</v>
      </c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 s="151" customFormat="1" ht="18" customHeight="1">
      <c r="A12" s="147"/>
      <c r="B12" s="147"/>
      <c r="C12" s="152">
        <v>4430</v>
      </c>
      <c r="D12" s="149"/>
      <c r="E12" s="149">
        <v>12228</v>
      </c>
      <c r="F12" s="149">
        <v>12228</v>
      </c>
      <c r="G12" s="147">
        <v>0</v>
      </c>
      <c r="H12" s="147">
        <v>0</v>
      </c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</row>
    <row r="13" spans="1:8" ht="18" customHeight="1">
      <c r="A13" s="153">
        <v>750</v>
      </c>
      <c r="B13" s="154"/>
      <c r="C13" s="154"/>
      <c r="D13" s="155">
        <f>SUM(D14,D22)</f>
        <v>105240</v>
      </c>
      <c r="E13" s="155">
        <f>SUM(E14,E22)</f>
        <v>105240</v>
      </c>
      <c r="F13" s="155">
        <f>SUM(F14,F22)</f>
        <v>105240</v>
      </c>
      <c r="G13" s="155">
        <f>SUM(G14,G22)</f>
        <v>81252</v>
      </c>
      <c r="H13" s="155">
        <f>SUM(H14,H22)</f>
        <v>0</v>
      </c>
    </row>
    <row r="14" spans="1:24" s="158" customFormat="1" ht="18" customHeight="1">
      <c r="A14" s="156"/>
      <c r="B14" s="157">
        <v>75011</v>
      </c>
      <c r="C14" s="157"/>
      <c r="D14" s="114">
        <f>SUM(D15)</f>
        <v>80700</v>
      </c>
      <c r="E14" s="114">
        <f>SUM(E16:E21)</f>
        <v>80700</v>
      </c>
      <c r="F14" s="114">
        <f>SUM(F16:F21)</f>
        <v>80700</v>
      </c>
      <c r="G14" s="114">
        <f>SUM(G16:G21)</f>
        <v>76012</v>
      </c>
      <c r="H14" s="114">
        <f>SUM(H16:H21)</f>
        <v>0</v>
      </c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</row>
    <row r="15" spans="1:24" s="158" customFormat="1" ht="18" customHeight="1">
      <c r="A15" s="156"/>
      <c r="B15" s="157"/>
      <c r="C15" s="157">
        <v>2010</v>
      </c>
      <c r="D15" s="114">
        <v>80700</v>
      </c>
      <c r="E15" s="114"/>
      <c r="F15" s="114"/>
      <c r="G15" s="114"/>
      <c r="H15" s="114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</row>
    <row r="16" spans="1:24" s="158" customFormat="1" ht="18" customHeight="1">
      <c r="A16" s="156"/>
      <c r="B16" s="157"/>
      <c r="C16" s="157">
        <v>4010</v>
      </c>
      <c r="D16" s="114"/>
      <c r="E16" s="114">
        <v>60940</v>
      </c>
      <c r="F16" s="114">
        <v>60940</v>
      </c>
      <c r="G16" s="114">
        <v>60940</v>
      </c>
      <c r="H16" s="114">
        <v>0</v>
      </c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</row>
    <row r="17" spans="1:24" s="158" customFormat="1" ht="18" customHeight="1">
      <c r="A17" s="156"/>
      <c r="B17" s="157"/>
      <c r="C17" s="157">
        <v>4040</v>
      </c>
      <c r="D17" s="114"/>
      <c r="E17" s="159">
        <v>5100</v>
      </c>
      <c r="F17" s="159">
        <v>5100</v>
      </c>
      <c r="G17" s="159">
        <v>5100</v>
      </c>
      <c r="H17" s="114">
        <v>0</v>
      </c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</row>
    <row r="18" spans="1:24" s="158" customFormat="1" ht="18" customHeight="1">
      <c r="A18" s="156"/>
      <c r="B18" s="157"/>
      <c r="C18" s="157">
        <v>4110</v>
      </c>
      <c r="D18" s="114"/>
      <c r="E18" s="114">
        <v>9972</v>
      </c>
      <c r="F18" s="114">
        <v>9972</v>
      </c>
      <c r="G18" s="114">
        <v>9972</v>
      </c>
      <c r="H18" s="114">
        <v>0</v>
      </c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</row>
    <row r="19" spans="1:24" s="158" customFormat="1" ht="18" customHeight="1">
      <c r="A19" s="156"/>
      <c r="B19" s="157"/>
      <c r="C19" s="157">
        <v>4210</v>
      </c>
      <c r="D19" s="114"/>
      <c r="E19" s="114">
        <v>1000</v>
      </c>
      <c r="F19" s="114">
        <v>1000</v>
      </c>
      <c r="G19" s="114">
        <v>0</v>
      </c>
      <c r="H19" s="114">
        <v>0</v>
      </c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</row>
    <row r="20" spans="1:24" s="158" customFormat="1" ht="18" customHeight="1">
      <c r="A20" s="156"/>
      <c r="B20" s="157"/>
      <c r="C20" s="157">
        <v>4300</v>
      </c>
      <c r="D20" s="114"/>
      <c r="E20" s="114">
        <v>1580</v>
      </c>
      <c r="F20" s="114">
        <v>1580</v>
      </c>
      <c r="G20" s="114">
        <v>0</v>
      </c>
      <c r="H20" s="114">
        <v>0</v>
      </c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</row>
    <row r="21" spans="1:24" s="158" customFormat="1" ht="18" customHeight="1">
      <c r="A21" s="156"/>
      <c r="B21" s="157"/>
      <c r="C21" s="157">
        <v>4440</v>
      </c>
      <c r="D21" s="114"/>
      <c r="E21" s="114">
        <v>2108</v>
      </c>
      <c r="F21" s="114">
        <v>2108</v>
      </c>
      <c r="G21" s="114">
        <v>0</v>
      </c>
      <c r="H21" s="114">
        <v>0</v>
      </c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</row>
    <row r="22" spans="1:24" s="158" customFormat="1" ht="18" customHeight="1">
      <c r="A22" s="156"/>
      <c r="B22" s="157">
        <v>75056</v>
      </c>
      <c r="C22" s="157"/>
      <c r="D22" s="114">
        <f>SUM(D23:D29)</f>
        <v>24540</v>
      </c>
      <c r="E22" s="114">
        <f>SUM(E23:E29)</f>
        <v>24540</v>
      </c>
      <c r="F22" s="114">
        <f>SUM(F23:F29)</f>
        <v>24540</v>
      </c>
      <c r="G22" s="114">
        <f>SUM(G23:G29)</f>
        <v>5240</v>
      </c>
      <c r="H22" s="114">
        <f>SUM(H23:H29)</f>
        <v>0</v>
      </c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</row>
    <row r="23" spans="1:24" s="158" customFormat="1" ht="18" customHeight="1">
      <c r="A23" s="156"/>
      <c r="B23" s="157"/>
      <c r="C23" s="157">
        <v>2010</v>
      </c>
      <c r="D23" s="114">
        <v>24540</v>
      </c>
      <c r="E23" s="114"/>
      <c r="F23" s="114"/>
      <c r="G23" s="114">
        <v>0</v>
      </c>
      <c r="H23" s="114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</row>
    <row r="24" spans="1:24" s="158" customFormat="1" ht="18" customHeight="1">
      <c r="A24" s="156"/>
      <c r="B24" s="157"/>
      <c r="C24" s="157">
        <v>3020</v>
      </c>
      <c r="D24" s="114"/>
      <c r="E24" s="114">
        <v>6400</v>
      </c>
      <c r="F24" s="114">
        <v>6400</v>
      </c>
      <c r="G24" s="114">
        <v>0</v>
      </c>
      <c r="H24" s="114">
        <v>0</v>
      </c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</row>
    <row r="25" spans="1:24" s="158" customFormat="1" ht="18" customHeight="1">
      <c r="A25" s="156"/>
      <c r="B25" s="157"/>
      <c r="C25" s="157">
        <v>3040</v>
      </c>
      <c r="D25" s="114"/>
      <c r="E25" s="114">
        <v>12100</v>
      </c>
      <c r="F25" s="114">
        <v>12100</v>
      </c>
      <c r="G25" s="114"/>
      <c r="H25" s="114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</row>
    <row r="26" spans="1:24" s="158" customFormat="1" ht="18" customHeight="1">
      <c r="A26" s="156"/>
      <c r="B26" s="157"/>
      <c r="C26" s="157">
        <v>4110</v>
      </c>
      <c r="D26" s="114"/>
      <c r="E26" s="114">
        <v>3065</v>
      </c>
      <c r="F26" s="114">
        <v>3065</v>
      </c>
      <c r="G26" s="114">
        <v>3065</v>
      </c>
      <c r="H26" s="114">
        <v>0</v>
      </c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</row>
    <row r="27" spans="1:24" s="158" customFormat="1" ht="18" customHeight="1">
      <c r="A27" s="156"/>
      <c r="B27" s="157"/>
      <c r="C27" s="157">
        <v>4120</v>
      </c>
      <c r="D27" s="114"/>
      <c r="E27" s="114">
        <v>495</v>
      </c>
      <c r="F27" s="114">
        <v>495</v>
      </c>
      <c r="G27" s="114">
        <v>495</v>
      </c>
      <c r="H27" s="114">
        <v>0</v>
      </c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</row>
    <row r="28" spans="1:24" s="158" customFormat="1" ht="18" customHeight="1">
      <c r="A28" s="156"/>
      <c r="B28" s="157"/>
      <c r="C28" s="157">
        <v>4170</v>
      </c>
      <c r="D28" s="114"/>
      <c r="E28" s="114">
        <v>1680</v>
      </c>
      <c r="F28" s="114">
        <v>1680</v>
      </c>
      <c r="G28" s="114">
        <v>1680</v>
      </c>
      <c r="H28" s="114">
        <v>0</v>
      </c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1:24" s="158" customFormat="1" ht="18" customHeight="1">
      <c r="A29" s="156"/>
      <c r="B29" s="157"/>
      <c r="C29" s="157">
        <v>4210</v>
      </c>
      <c r="D29" s="114"/>
      <c r="E29" s="114">
        <v>800</v>
      </c>
      <c r="F29" s="114">
        <v>800</v>
      </c>
      <c r="G29" s="114">
        <v>0</v>
      </c>
      <c r="H29" s="114">
        <v>0</v>
      </c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</row>
    <row r="30" spans="1:24" s="158" customFormat="1" ht="18" customHeight="1">
      <c r="A30" s="160">
        <v>751</v>
      </c>
      <c r="B30" s="161"/>
      <c r="C30" s="161"/>
      <c r="D30" s="162">
        <f>D31+D36</f>
        <v>12244</v>
      </c>
      <c r="E30" s="162">
        <f>E31+E36</f>
        <v>12244</v>
      </c>
      <c r="F30" s="162">
        <f>F31+F36</f>
        <v>12244</v>
      </c>
      <c r="G30" s="162">
        <f>G31+G36</f>
        <v>3645</v>
      </c>
      <c r="H30" s="162">
        <f>H31+H36</f>
        <v>0</v>
      </c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1:24" s="158" customFormat="1" ht="18" customHeight="1">
      <c r="A31" s="163"/>
      <c r="B31" s="164">
        <v>75101</v>
      </c>
      <c r="C31" s="164"/>
      <c r="D31" s="114">
        <v>1150</v>
      </c>
      <c r="E31" s="114">
        <f>SUM(E33:E35)</f>
        <v>1150</v>
      </c>
      <c r="F31" s="114">
        <f>SUM(F33:F35)</f>
        <v>1150</v>
      </c>
      <c r="G31" s="165">
        <f>SUM(G33:G35)</f>
        <v>960</v>
      </c>
      <c r="H31" s="165">
        <f>SUM(H33:H35)</f>
        <v>0</v>
      </c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</row>
    <row r="32" spans="1:24" s="158" customFormat="1" ht="18" customHeight="1">
      <c r="A32" s="163"/>
      <c r="B32" s="164"/>
      <c r="C32" s="164">
        <v>2010</v>
      </c>
      <c r="D32" s="114">
        <v>1150</v>
      </c>
      <c r="E32" s="114"/>
      <c r="F32" s="114"/>
      <c r="G32" s="165"/>
      <c r="H32" s="165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1:24" s="158" customFormat="1" ht="18" customHeight="1">
      <c r="A33" s="163"/>
      <c r="B33" s="164"/>
      <c r="C33" s="164" t="s">
        <v>163</v>
      </c>
      <c r="D33" s="165"/>
      <c r="E33" s="165">
        <v>960</v>
      </c>
      <c r="F33" s="165">
        <v>960</v>
      </c>
      <c r="G33" s="165">
        <v>960</v>
      </c>
      <c r="H33" s="165">
        <v>0</v>
      </c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</row>
    <row r="34" spans="1:24" s="158" customFormat="1" ht="18" customHeight="1">
      <c r="A34" s="163"/>
      <c r="B34" s="164"/>
      <c r="C34" s="164">
        <v>4110</v>
      </c>
      <c r="D34" s="165"/>
      <c r="E34" s="165">
        <v>146</v>
      </c>
      <c r="F34" s="165">
        <v>146</v>
      </c>
      <c r="G34" s="165">
        <v>0</v>
      </c>
      <c r="H34" s="165">
        <v>0</v>
      </c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1:24" s="158" customFormat="1" ht="18" customHeight="1">
      <c r="A35" s="163"/>
      <c r="B35" s="164"/>
      <c r="C35" s="164">
        <v>4300</v>
      </c>
      <c r="D35" s="165"/>
      <c r="E35" s="165">
        <v>44</v>
      </c>
      <c r="F35" s="165">
        <v>44</v>
      </c>
      <c r="G35" s="165">
        <v>0</v>
      </c>
      <c r="H35" s="165">
        <v>0</v>
      </c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</row>
    <row r="36" spans="1:24" s="158" customFormat="1" ht="18" customHeight="1">
      <c r="A36" s="163"/>
      <c r="B36" s="164">
        <v>75108</v>
      </c>
      <c r="C36" s="164"/>
      <c r="D36" s="114">
        <f>SUM(D37:D44)</f>
        <v>11094</v>
      </c>
      <c r="E36" s="114">
        <f>SUM(E37:E44)</f>
        <v>11094</v>
      </c>
      <c r="F36" s="114">
        <f>SUM(F37:F44)</f>
        <v>11094</v>
      </c>
      <c r="G36" s="114">
        <f>SUM(G37:G44)</f>
        <v>2685</v>
      </c>
      <c r="H36" s="114">
        <f>SUM(H37:H44)</f>
        <v>0</v>
      </c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</row>
    <row r="37" spans="1:24" s="158" customFormat="1" ht="18" customHeight="1">
      <c r="A37" s="163"/>
      <c r="B37" s="164"/>
      <c r="C37" s="164">
        <v>2010</v>
      </c>
      <c r="D37" s="114">
        <v>11094</v>
      </c>
      <c r="E37" s="114"/>
      <c r="F37" s="114"/>
      <c r="G37" s="114"/>
      <c r="H37" s="114">
        <v>0</v>
      </c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</row>
    <row r="38" spans="1:24" s="158" customFormat="1" ht="18" customHeight="1">
      <c r="A38" s="163"/>
      <c r="B38" s="164"/>
      <c r="C38" s="164">
        <v>3030</v>
      </c>
      <c r="D38" s="114"/>
      <c r="E38" s="114">
        <v>5680</v>
      </c>
      <c r="F38" s="114">
        <v>5680</v>
      </c>
      <c r="G38" s="114">
        <v>0</v>
      </c>
      <c r="H38" s="114">
        <v>0</v>
      </c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</row>
    <row r="39" spans="1:24" s="158" customFormat="1" ht="18" customHeight="1">
      <c r="A39" s="163"/>
      <c r="B39" s="164"/>
      <c r="C39" s="164">
        <v>4110</v>
      </c>
      <c r="D39" s="114"/>
      <c r="E39" s="114">
        <v>327</v>
      </c>
      <c r="F39" s="114">
        <v>327</v>
      </c>
      <c r="G39" s="114">
        <v>327</v>
      </c>
      <c r="H39" s="114">
        <v>0</v>
      </c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</row>
    <row r="40" spans="1:24" s="158" customFormat="1" ht="18" customHeight="1">
      <c r="A40" s="163"/>
      <c r="B40" s="164"/>
      <c r="C40" s="164">
        <v>4120</v>
      </c>
      <c r="D40" s="114"/>
      <c r="E40" s="114">
        <v>53</v>
      </c>
      <c r="F40" s="114">
        <v>53</v>
      </c>
      <c r="G40" s="114">
        <v>53</v>
      </c>
      <c r="H40" s="114">
        <v>0</v>
      </c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</row>
    <row r="41" spans="1:24" s="158" customFormat="1" ht="18" customHeight="1">
      <c r="A41" s="163"/>
      <c r="B41" s="164"/>
      <c r="C41" s="164">
        <v>4170</v>
      </c>
      <c r="D41" s="114"/>
      <c r="E41" s="114">
        <v>2305</v>
      </c>
      <c r="F41" s="114">
        <v>2305</v>
      </c>
      <c r="G41" s="114">
        <v>2305</v>
      </c>
      <c r="H41" s="114">
        <v>0</v>
      </c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</row>
    <row r="42" spans="1:24" s="158" customFormat="1" ht="18" customHeight="1">
      <c r="A42" s="163"/>
      <c r="B42" s="164"/>
      <c r="C42" s="164">
        <v>4210</v>
      </c>
      <c r="D42" s="114"/>
      <c r="E42" s="114">
        <v>2333</v>
      </c>
      <c r="F42" s="114">
        <v>2333</v>
      </c>
      <c r="G42" s="114">
        <v>0</v>
      </c>
      <c r="H42" s="114">
        <v>0</v>
      </c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</row>
    <row r="43" spans="1:24" s="158" customFormat="1" ht="18" customHeight="1">
      <c r="A43" s="163"/>
      <c r="B43" s="164"/>
      <c r="C43" s="164">
        <v>4300</v>
      </c>
      <c r="D43" s="114"/>
      <c r="E43" s="114">
        <v>320</v>
      </c>
      <c r="F43" s="114">
        <v>320</v>
      </c>
      <c r="G43" s="114">
        <v>0</v>
      </c>
      <c r="H43" s="114">
        <v>0</v>
      </c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</row>
    <row r="44" spans="1:24" s="158" customFormat="1" ht="18" customHeight="1">
      <c r="A44" s="163"/>
      <c r="B44" s="164"/>
      <c r="C44" s="164">
        <v>4410</v>
      </c>
      <c r="D44" s="165"/>
      <c r="E44" s="165">
        <v>76</v>
      </c>
      <c r="F44" s="165">
        <v>76</v>
      </c>
      <c r="G44" s="165">
        <v>0</v>
      </c>
      <c r="H44" s="165">
        <v>0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</row>
    <row r="45" spans="1:24" s="158" customFormat="1" ht="18" customHeight="1" hidden="1">
      <c r="A45" s="163"/>
      <c r="B45" s="164"/>
      <c r="C45" s="164"/>
      <c r="D45" s="165"/>
      <c r="E45" s="165"/>
      <c r="F45" s="165"/>
      <c r="G45" s="165"/>
      <c r="H45" s="165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</row>
    <row r="46" spans="1:24" s="169" customFormat="1" ht="18" customHeight="1">
      <c r="A46" s="166">
        <v>852</v>
      </c>
      <c r="B46" s="167"/>
      <c r="C46" s="167"/>
      <c r="D46" s="162">
        <f>SUM(D47,D63,D60,D67)</f>
        <v>2907539</v>
      </c>
      <c r="E46" s="162">
        <f>SUM(E47,E63,E60,E67)</f>
        <v>2907539</v>
      </c>
      <c r="F46" s="162">
        <f>SUM(F47,F63,F60,F67)</f>
        <v>2907539</v>
      </c>
      <c r="G46" s="162">
        <f>SUM(G47,G63,G60,G67)</f>
        <v>85453</v>
      </c>
      <c r="H46" s="162">
        <f>SUM(H47,H63,H60,H67)</f>
        <v>0</v>
      </c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</row>
    <row r="47" spans="1:24" s="158" customFormat="1" ht="18" customHeight="1">
      <c r="A47" s="165"/>
      <c r="B47" s="157" t="s">
        <v>74</v>
      </c>
      <c r="C47" s="157"/>
      <c r="D47" s="114">
        <f>SUM(D48:D59)</f>
        <v>2848000</v>
      </c>
      <c r="E47" s="114">
        <f>SUM(E48:E59)</f>
        <v>2848000</v>
      </c>
      <c r="F47" s="114">
        <f>SUM(F48:F59)</f>
        <v>2848000</v>
      </c>
      <c r="G47" s="114">
        <f>SUM(G48:G59)</f>
        <v>63953</v>
      </c>
      <c r="H47" s="114">
        <f>SUM(H48:H59)</f>
        <v>0</v>
      </c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</row>
    <row r="48" spans="1:24" s="3" customFormat="1" ht="18" customHeight="1">
      <c r="A48" s="114"/>
      <c r="B48" s="156"/>
      <c r="C48" s="157">
        <v>2010</v>
      </c>
      <c r="D48" s="114">
        <v>2848000</v>
      </c>
      <c r="E48" s="114"/>
      <c r="F48" s="114"/>
      <c r="G48" s="114"/>
      <c r="H48" s="114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</row>
    <row r="49" spans="1:24" s="3" customFormat="1" ht="18" customHeight="1">
      <c r="A49" s="114"/>
      <c r="B49" s="156"/>
      <c r="C49" s="157">
        <v>3110</v>
      </c>
      <c r="D49" s="114"/>
      <c r="E49" s="114">
        <v>2680049</v>
      </c>
      <c r="F49" s="114">
        <v>2680049</v>
      </c>
      <c r="G49" s="114">
        <v>0</v>
      </c>
      <c r="H49" s="114">
        <v>0</v>
      </c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</row>
    <row r="50" spans="1:24" s="3" customFormat="1" ht="18" customHeight="1">
      <c r="A50" s="114"/>
      <c r="B50" s="156"/>
      <c r="C50" s="157" t="s">
        <v>163</v>
      </c>
      <c r="D50" s="114"/>
      <c r="E50" s="114">
        <v>58930</v>
      </c>
      <c r="F50" s="114">
        <v>58930</v>
      </c>
      <c r="G50" s="114">
        <v>58930</v>
      </c>
      <c r="H50" s="114">
        <v>0</v>
      </c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</row>
    <row r="51" spans="1:24" s="3" customFormat="1" ht="18" customHeight="1">
      <c r="A51" s="114"/>
      <c r="B51" s="156"/>
      <c r="C51" s="157" t="s">
        <v>186</v>
      </c>
      <c r="D51" s="114"/>
      <c r="E51" s="114">
        <v>5023</v>
      </c>
      <c r="F51" s="114">
        <v>5023</v>
      </c>
      <c r="G51" s="114">
        <v>5023</v>
      </c>
      <c r="H51" s="114">
        <v>0</v>
      </c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</row>
    <row r="52" spans="1:24" s="3" customFormat="1" ht="18" customHeight="1">
      <c r="A52" s="114"/>
      <c r="B52" s="156"/>
      <c r="C52" s="157" t="s">
        <v>114</v>
      </c>
      <c r="D52" s="114"/>
      <c r="E52" s="114">
        <v>94090</v>
      </c>
      <c r="F52" s="114">
        <v>94090</v>
      </c>
      <c r="G52" s="114">
        <v>0</v>
      </c>
      <c r="H52" s="114">
        <v>0</v>
      </c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</row>
    <row r="53" spans="1:24" s="3" customFormat="1" ht="18" customHeight="1">
      <c r="A53" s="114"/>
      <c r="B53" s="156"/>
      <c r="C53" s="157" t="s">
        <v>115</v>
      </c>
      <c r="D53" s="114"/>
      <c r="E53" s="114">
        <v>1456</v>
      </c>
      <c r="F53" s="114">
        <v>1456</v>
      </c>
      <c r="G53" s="114">
        <v>0</v>
      </c>
      <c r="H53" s="114">
        <v>0</v>
      </c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</row>
    <row r="54" spans="1:24" s="3" customFormat="1" ht="18" customHeight="1">
      <c r="A54" s="114"/>
      <c r="B54" s="156"/>
      <c r="C54" s="157" t="s">
        <v>135</v>
      </c>
      <c r="D54" s="114"/>
      <c r="E54" s="114">
        <v>1503</v>
      </c>
      <c r="F54" s="114">
        <v>1503</v>
      </c>
      <c r="G54" s="114">
        <v>0</v>
      </c>
      <c r="H54" s="114">
        <v>0</v>
      </c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</row>
    <row r="55" spans="1:24" s="3" customFormat="1" ht="18" customHeight="1">
      <c r="A55" s="114"/>
      <c r="B55" s="156"/>
      <c r="C55" s="157">
        <v>4270</v>
      </c>
      <c r="D55" s="114"/>
      <c r="E55" s="114">
        <v>300</v>
      </c>
      <c r="F55" s="114">
        <v>300</v>
      </c>
      <c r="G55" s="114">
        <v>0</v>
      </c>
      <c r="H55" s="114">
        <v>0</v>
      </c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</row>
    <row r="56" spans="1:24" s="3" customFormat="1" ht="18" customHeight="1">
      <c r="A56" s="114"/>
      <c r="B56" s="156"/>
      <c r="C56" s="157">
        <v>4280</v>
      </c>
      <c r="D56" s="114"/>
      <c r="E56" s="114">
        <v>100</v>
      </c>
      <c r="F56" s="114">
        <v>100</v>
      </c>
      <c r="G56" s="114">
        <v>0</v>
      </c>
      <c r="H56" s="114">
        <v>0</v>
      </c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</row>
    <row r="57" spans="1:24" s="3" customFormat="1" ht="18" customHeight="1">
      <c r="A57" s="114"/>
      <c r="B57" s="156"/>
      <c r="C57" s="157" t="s">
        <v>132</v>
      </c>
      <c r="D57" s="114"/>
      <c r="E57" s="114">
        <v>2664</v>
      </c>
      <c r="F57" s="114">
        <v>2664</v>
      </c>
      <c r="G57" s="114">
        <v>0</v>
      </c>
      <c r="H57" s="114">
        <v>0</v>
      </c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</row>
    <row r="58" spans="1:24" s="3" customFormat="1" ht="18" customHeight="1">
      <c r="A58" s="114"/>
      <c r="B58" s="156"/>
      <c r="C58" s="157" t="s">
        <v>144</v>
      </c>
      <c r="D58" s="114"/>
      <c r="E58" s="114">
        <v>1560</v>
      </c>
      <c r="F58" s="114">
        <v>1560</v>
      </c>
      <c r="G58" s="114">
        <v>0</v>
      </c>
      <c r="H58" s="114">
        <v>0</v>
      </c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</row>
    <row r="59" spans="1:24" s="3" customFormat="1" ht="18" customHeight="1">
      <c r="A59" s="114"/>
      <c r="B59" s="156"/>
      <c r="C59" s="157" t="s">
        <v>187</v>
      </c>
      <c r="D59" s="114"/>
      <c r="E59" s="114">
        <v>2325</v>
      </c>
      <c r="F59" s="114">
        <v>2325</v>
      </c>
      <c r="G59" s="114">
        <v>0</v>
      </c>
      <c r="H59" s="114">
        <v>0</v>
      </c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</row>
    <row r="60" spans="1:24" s="3" customFormat="1" ht="18" customHeight="1">
      <c r="A60" s="114"/>
      <c r="B60" s="134">
        <v>85213</v>
      </c>
      <c r="C60" s="157"/>
      <c r="D60" s="114">
        <f>D61+D62</f>
        <v>21139</v>
      </c>
      <c r="E60" s="114">
        <f>E61+E62</f>
        <v>21139</v>
      </c>
      <c r="F60" s="114">
        <f>F61+F62</f>
        <v>21139</v>
      </c>
      <c r="G60" s="114">
        <f>G61+G62</f>
        <v>0</v>
      </c>
      <c r="H60" s="114">
        <f>H61+H62</f>
        <v>0</v>
      </c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</row>
    <row r="61" spans="1:24" s="3" customFormat="1" ht="18" customHeight="1">
      <c r="A61" s="114"/>
      <c r="B61" s="156"/>
      <c r="C61" s="157">
        <v>2010</v>
      </c>
      <c r="D61" s="114">
        <v>21139</v>
      </c>
      <c r="E61" s="114"/>
      <c r="F61" s="114"/>
      <c r="G61" s="114"/>
      <c r="H61" s="114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</row>
    <row r="62" spans="1:24" s="3" customFormat="1" ht="18" customHeight="1">
      <c r="A62" s="114"/>
      <c r="B62" s="156"/>
      <c r="C62" s="157">
        <v>4130</v>
      </c>
      <c r="D62" s="114"/>
      <c r="E62" s="114">
        <v>21139</v>
      </c>
      <c r="F62" s="114">
        <v>21139</v>
      </c>
      <c r="G62" s="114">
        <v>0</v>
      </c>
      <c r="H62" s="114">
        <v>0</v>
      </c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</row>
    <row r="63" spans="1:24" s="3" customFormat="1" ht="18" customHeight="1">
      <c r="A63" s="114"/>
      <c r="B63" s="134">
        <v>85228</v>
      </c>
      <c r="C63" s="157"/>
      <c r="D63" s="114">
        <f>D64+D65+D66</f>
        <v>23000</v>
      </c>
      <c r="E63" s="114">
        <f>E64+E65+E66</f>
        <v>23000</v>
      </c>
      <c r="F63" s="114">
        <f>F64+F65+F66</f>
        <v>23000</v>
      </c>
      <c r="G63" s="114">
        <f>G64+G65+G66</f>
        <v>21500</v>
      </c>
      <c r="H63" s="114">
        <f>H64+H65+H66</f>
        <v>0</v>
      </c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</row>
    <row r="64" spans="1:24" s="3" customFormat="1" ht="18" customHeight="1">
      <c r="A64" s="114"/>
      <c r="B64" s="156"/>
      <c r="C64" s="157">
        <v>2010</v>
      </c>
      <c r="D64" s="114">
        <v>23000</v>
      </c>
      <c r="E64" s="114"/>
      <c r="F64" s="114"/>
      <c r="G64" s="114"/>
      <c r="H64" s="114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</row>
    <row r="65" spans="1:24" s="3" customFormat="1" ht="18" customHeight="1">
      <c r="A65" s="114"/>
      <c r="B65" s="156"/>
      <c r="C65" s="157">
        <v>4110</v>
      </c>
      <c r="D65" s="114"/>
      <c r="E65" s="114">
        <v>1500</v>
      </c>
      <c r="F65" s="114">
        <v>1500</v>
      </c>
      <c r="G65" s="114">
        <v>0</v>
      </c>
      <c r="H65" s="114">
        <v>0</v>
      </c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</row>
    <row r="66" spans="1:24" s="3" customFormat="1" ht="18" customHeight="1">
      <c r="A66" s="114"/>
      <c r="B66" s="156"/>
      <c r="C66" s="157">
        <v>4170</v>
      </c>
      <c r="D66" s="114"/>
      <c r="E66" s="114">
        <v>21500</v>
      </c>
      <c r="F66" s="114">
        <v>21500</v>
      </c>
      <c r="G66" s="114">
        <v>21500</v>
      </c>
      <c r="H66" s="114">
        <v>0</v>
      </c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</row>
    <row r="67" spans="1:8" s="170" customFormat="1" ht="18" customHeight="1">
      <c r="A67" s="114"/>
      <c r="B67" s="157">
        <v>85295</v>
      </c>
      <c r="C67" s="157"/>
      <c r="D67" s="209">
        <f>D68+D69</f>
        <v>15400</v>
      </c>
      <c r="E67" s="209">
        <f>E68+E69</f>
        <v>15400</v>
      </c>
      <c r="F67" s="209">
        <f>F68+F69</f>
        <v>15400</v>
      </c>
      <c r="G67" s="209">
        <f>G68+G69</f>
        <v>0</v>
      </c>
      <c r="H67" s="209">
        <f>H68+H69</f>
        <v>0</v>
      </c>
    </row>
    <row r="68" spans="1:8" s="170" customFormat="1" ht="18" customHeight="1">
      <c r="A68" s="114"/>
      <c r="B68" s="156"/>
      <c r="C68" s="157">
        <v>2010</v>
      </c>
      <c r="D68" s="209">
        <v>15400</v>
      </c>
      <c r="E68" s="209"/>
      <c r="F68" s="209"/>
      <c r="G68" s="209"/>
      <c r="H68" s="209"/>
    </row>
    <row r="69" spans="1:8" s="170" customFormat="1" ht="18" customHeight="1">
      <c r="A69" s="114"/>
      <c r="B69" s="156"/>
      <c r="C69" s="157">
        <v>3110</v>
      </c>
      <c r="D69" s="209"/>
      <c r="E69" s="209">
        <v>15400</v>
      </c>
      <c r="F69" s="209">
        <v>15400</v>
      </c>
      <c r="G69" s="209">
        <v>0</v>
      </c>
      <c r="H69" s="209">
        <v>0</v>
      </c>
    </row>
    <row r="70" spans="1:8" ht="18" customHeight="1">
      <c r="A70" s="196" t="s">
        <v>222</v>
      </c>
      <c r="B70" s="197"/>
      <c r="C70" s="198"/>
      <c r="D70" s="171">
        <f>SUM(D7,D13,D30,D46)</f>
        <v>3037495</v>
      </c>
      <c r="E70" s="171">
        <f>SUM(E7,E13,E30,E46)</f>
        <v>3037495</v>
      </c>
      <c r="F70" s="171">
        <f>SUM(F7,F13,F30,F46)</f>
        <v>3037495</v>
      </c>
      <c r="G70" s="171">
        <f>SUM(G7,G13,G30,G46)</f>
        <v>170350</v>
      </c>
      <c r="H70" s="171">
        <f>SUM(H7,H13,H30,H46)</f>
        <v>0</v>
      </c>
    </row>
    <row r="71" spans="1:8" ht="18" customHeight="1">
      <c r="A71" s="172"/>
      <c r="B71" s="172"/>
      <c r="C71" s="172"/>
      <c r="D71" s="173"/>
      <c r="E71" s="173"/>
      <c r="F71" s="173"/>
      <c r="G71" s="173"/>
      <c r="H71" s="173"/>
    </row>
    <row r="72" spans="1:6" ht="15.75">
      <c r="A72" s="174" t="s">
        <v>410</v>
      </c>
      <c r="B72" s="175"/>
      <c r="C72" s="175"/>
      <c r="D72" s="175"/>
      <c r="E72" s="175"/>
      <c r="F72" s="175"/>
    </row>
    <row r="73" spans="1:6" ht="15.75">
      <c r="A73" s="174"/>
      <c r="B73" s="175"/>
      <c r="C73" s="175"/>
      <c r="D73" s="175"/>
      <c r="E73" s="175"/>
      <c r="F73" s="175"/>
    </row>
    <row r="74" spans="1:6" ht="27.75" customHeight="1">
      <c r="A74" s="139" t="s">
        <v>0</v>
      </c>
      <c r="B74" s="139" t="s">
        <v>411</v>
      </c>
      <c r="C74" s="139" t="s">
        <v>412</v>
      </c>
      <c r="D74" s="139" t="s">
        <v>413</v>
      </c>
      <c r="E74" s="199" t="s">
        <v>414</v>
      </c>
      <c r="F74" s="200"/>
    </row>
    <row r="75" spans="1:6" ht="18" customHeight="1">
      <c r="A75" s="176">
        <v>750</v>
      </c>
      <c r="B75" s="176">
        <v>75011</v>
      </c>
      <c r="C75" s="176" t="s">
        <v>415</v>
      </c>
      <c r="D75" s="3">
        <v>200</v>
      </c>
      <c r="E75" s="201">
        <v>10</v>
      </c>
      <c r="F75" s="201"/>
    </row>
    <row r="76" spans="1:6" ht="20.25" customHeight="1">
      <c r="A76" s="176">
        <v>852</v>
      </c>
      <c r="B76" s="176">
        <v>85212</v>
      </c>
      <c r="C76" s="177" t="s">
        <v>416</v>
      </c>
      <c r="D76" s="3">
        <v>35200</v>
      </c>
      <c r="E76" s="202">
        <v>12000</v>
      </c>
      <c r="F76" s="201"/>
    </row>
  </sheetData>
  <sheetProtection/>
  <mergeCells count="13">
    <mergeCell ref="F3:H3"/>
    <mergeCell ref="F4:F5"/>
    <mergeCell ref="H4:H5"/>
    <mergeCell ref="A70:C70"/>
    <mergeCell ref="E74:F74"/>
    <mergeCell ref="E75:F75"/>
    <mergeCell ref="E76:F76"/>
    <mergeCell ref="A1:H1"/>
    <mergeCell ref="A3:A5"/>
    <mergeCell ref="B3:B5"/>
    <mergeCell ref="C3:C5"/>
    <mergeCell ref="D3:D5"/>
    <mergeCell ref="E3:E5"/>
  </mergeCells>
  <printOptions/>
  <pageMargins left="0.7874015748031497" right="0.7874015748031497" top="0.984251968503937" bottom="0.8661417322834646" header="0.5905511811023623" footer="0.5118110236220472"/>
  <pageSetup horizontalDpi="600" verticalDpi="600" orientation="portrait" paperSize="9" r:id="rId1"/>
  <headerFooter alignWithMargins="0">
    <oddHeader xml:space="preserve">&amp;R&amp;"Arial,Pogrubiony"Załącznik Nr 3 &amp;"Arial,Normalny"do zarządzenia Nr 87/2011 Burmistrza Miasta Radziejów z dnia 16 listopada 2011 roku  
w sprawie zmian w budżecie Miasta Radziejów na 2011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</cp:lastModifiedBy>
  <cp:lastPrinted>2011-11-18T07:25:32Z</cp:lastPrinted>
  <dcterms:created xsi:type="dcterms:W3CDTF">2006-11-07T12:52:19Z</dcterms:created>
  <dcterms:modified xsi:type="dcterms:W3CDTF">2011-11-18T07:41:45Z</dcterms:modified>
  <cp:category/>
  <cp:version/>
  <cp:contentType/>
  <cp:contentStatus/>
</cp:coreProperties>
</file>