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Dochody wg §" sheetId="1" r:id="rId1"/>
    <sheet name="Wydatki wg §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<sst xmlns="http://schemas.openxmlformats.org/spreadsheetml/2006/main" count="106" uniqueCount="98">
  <si>
    <t xml:space="preserve">Plan po zmianach </t>
  </si>
  <si>
    <t>Wykonanie</t>
  </si>
  <si>
    <t xml:space="preserve"> % wykonania</t>
  </si>
  <si>
    <t xml:space="preserve">Udział w dochodach ogółem </t>
  </si>
  <si>
    <t>OO1</t>
  </si>
  <si>
    <t xml:space="preserve">Wykonanie w 2002 roku </t>
  </si>
  <si>
    <t>Dynamika w stosunku do 2002 roku</t>
  </si>
  <si>
    <t>OO2</t>
  </si>
  <si>
    <t>Treść</t>
  </si>
  <si>
    <t>Udziały gmin w podatku dochodowym od osób fiz.</t>
  </si>
  <si>
    <t>Udziały gmin w podatku doch.od osób prawnych</t>
  </si>
  <si>
    <t>Podatek od nieruchomości</t>
  </si>
  <si>
    <t>Podatek rolny</t>
  </si>
  <si>
    <t>O32</t>
  </si>
  <si>
    <t>Podatek leśny</t>
  </si>
  <si>
    <t>O33</t>
  </si>
  <si>
    <t>O31</t>
  </si>
  <si>
    <t>Podatek od środków transportowych</t>
  </si>
  <si>
    <t>O34</t>
  </si>
  <si>
    <t>Podatek opłacany od działalności w formie karty podatkowej</t>
  </si>
  <si>
    <t>O35</t>
  </si>
  <si>
    <t>Podatek od spadków i darowizn</t>
  </si>
  <si>
    <t>O36</t>
  </si>
  <si>
    <t>Podatek od posiadania psa</t>
  </si>
  <si>
    <t>O37</t>
  </si>
  <si>
    <t>Wpływy z opłaty targowej</t>
  </si>
  <si>
    <t>O43</t>
  </si>
  <si>
    <t>Wpływy z opłaty administracyjnej</t>
  </si>
  <si>
    <t>O45</t>
  </si>
  <si>
    <t>Wpływy z opłat za zarząd, użytkowanie wieczyste</t>
  </si>
  <si>
    <t>O47</t>
  </si>
  <si>
    <t>Wpływy z opłat za zezwolenia na sprzedaż napoi alkoholowych</t>
  </si>
  <si>
    <t>O48</t>
  </si>
  <si>
    <t>Wpływy z innych lokalnych opłat pobieranych przez j.s.t.na podstawie odrębnych ustaw</t>
  </si>
  <si>
    <t>O49</t>
  </si>
  <si>
    <t>Podatek od czynności cywilno-prawnych</t>
  </si>
  <si>
    <t>O50</t>
  </si>
  <si>
    <t>Wpływy z opłt za licencje, koncesje</t>
  </si>
  <si>
    <t>O59</t>
  </si>
  <si>
    <t>Dochody z najmu, dzierżawy składników majątkowych</t>
  </si>
  <si>
    <t>O69</t>
  </si>
  <si>
    <t>O75</t>
  </si>
  <si>
    <t>Wpływy za przekształcenie prawa użytkowania wieczystego</t>
  </si>
  <si>
    <t>O76</t>
  </si>
  <si>
    <t>Wpływy z usług</t>
  </si>
  <si>
    <t>O83</t>
  </si>
  <si>
    <t>Wpływy ze sprzedaży składników majątkowych</t>
  </si>
  <si>
    <t>O84</t>
  </si>
  <si>
    <t>Pozostałe odsetki</t>
  </si>
  <si>
    <t>O92</t>
  </si>
  <si>
    <t>Odsetki od nieterminowych wpłat podatkowych</t>
  </si>
  <si>
    <t>O91</t>
  </si>
  <si>
    <t>O97</t>
  </si>
  <si>
    <t>Wpływy z różnych dochodów i rozliczenia z lat ubiegłych</t>
  </si>
  <si>
    <t>Dotacje celowe z budżetu państwa na realizację zadań zleconych</t>
  </si>
  <si>
    <t>Dotacje celowe z budżetu państwa na realizację zadań własnych</t>
  </si>
  <si>
    <t>Dotacje celowe otrzymane z powiatu na zadania bieżące realizowane na podst. zawartych porozumień</t>
  </si>
  <si>
    <t>Subwencje ogólne z budżetu państwa</t>
  </si>
  <si>
    <t>w tym</t>
  </si>
  <si>
    <t>część oświatowa subwencji ogólnej</t>
  </si>
  <si>
    <t>część rekompensująca subw.ogólnej</t>
  </si>
  <si>
    <t>część podstawowa subwencji ogólnej</t>
  </si>
  <si>
    <t xml:space="preserve">O G Ó Ł E M </t>
  </si>
  <si>
    <t>Wpływy z opłaty skarbowej</t>
  </si>
  <si>
    <t>O41</t>
  </si>
  <si>
    <t>§</t>
  </si>
  <si>
    <t>Wpływy z różnych opłat</t>
  </si>
  <si>
    <t xml:space="preserve">Udział w wydatkach ogółem </t>
  </si>
  <si>
    <t>Dotacja podmiotowa z budżetu dla instytucji kultury</t>
  </si>
  <si>
    <t>Dotacja celowa z budżetu na finansowanie zadań zleconych do realizacji jedn.nie zaliczanych do sektora fin.publicznych</t>
  </si>
  <si>
    <t>Dotacja celowa na finansowanie zadań zleconych stowarzyszeniom</t>
  </si>
  <si>
    <t>Wpłaty gmin na rzecz izb rolniczych</t>
  </si>
  <si>
    <t>Nagrody i wydatki osobowe nie zaliczane do wynagrodzeń</t>
  </si>
  <si>
    <t>Inne wydatki na rzecz osób fizycznych</t>
  </si>
  <si>
    <t>Świadczenia społeczne</t>
  </si>
  <si>
    <t>Wynagrodzenia osobowe pracowników</t>
  </si>
  <si>
    <t>Dodatkowe wynagrodzenie roczne</t>
  </si>
  <si>
    <t>Wynagrodzenie agencyjno-prowizyjne</t>
  </si>
  <si>
    <t>Składki na ubezpieczenie społeczne</t>
  </si>
  <si>
    <t>Składki na Fundusz Pracy</t>
  </si>
  <si>
    <t>Składki na ubezpieczenie zdrowotne</t>
  </si>
  <si>
    <t xml:space="preserve">Zakup materiałów i wyposażenia </t>
  </si>
  <si>
    <t>Zakup środków żywności</t>
  </si>
  <si>
    <t>Zakup pomocy naukowych i dydaktycznych</t>
  </si>
  <si>
    <t>Zakup energii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</si>
  <si>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</si>
  <si>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</si>
  <si>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</si>
  <si>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</si>
  <si>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</si>
  <si>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Odpis na ZFŚS</t>
  </si>
  <si>
    <t>Koszty postępowania sądowego i prokuratorskiego</t>
  </si>
  <si>
    <t>Wydatki inwestycyjne jednostek budżetowych</t>
  </si>
  <si>
    <t>Wydatki na zakupy inwestycyjne</t>
  </si>
  <si>
    <t>Odsetki i dyskonto od papierów wartościowych, pożyczek i kredytów</t>
  </si>
  <si>
    <t>Podatek od towarów i usług VAT</t>
  </si>
  <si>
    <t>Kary i odszkodowania wypłacone na rzecz osób prawnych i innych jedn.nie posiadających osobowości prawnej</t>
  </si>
  <si>
    <t>Dotacja celowa przekazana gminie na zadania bieżące realizowane na podst.zawartych porozumień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</si>
</sst>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/>
    </xf>
    <xf numFmtId="0" fontId="1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H35"/>
    </sheetView>
  </sheetViews>
  <sheetFormatPr defaultColWidth="9.00390625" defaultRowHeight="12.75"/>
  <cols>
    <col min="1" max="1" width="32.875" style="0" customWidth="1"/>
    <col min="2" max="2" width="8.875" style="15" customWidth="1"/>
    <col min="3" max="3" width="12.75390625" style="20" customWidth="1"/>
    <col min="4" max="4" width="15.25390625" style="20" customWidth="1"/>
    <col min="5" max="5" width="13.375" style="0" customWidth="1"/>
    <col min="6" max="6" width="13.25390625" style="0" customWidth="1"/>
    <col min="7" max="7" width="16.00390625" style="20" customWidth="1"/>
    <col min="8" max="8" width="16.375" style="0" customWidth="1"/>
  </cols>
  <sheetData>
    <row r="1" spans="1:8" ht="38.25">
      <c r="A1" s="4" t="s">
        <v>8</v>
      </c>
      <c r="B1" s="4" t="s">
        <v>65</v>
      </c>
      <c r="C1" s="17" t="s">
        <v>0</v>
      </c>
      <c r="D1" s="21" t="s">
        <v>1</v>
      </c>
      <c r="E1" s="5" t="s">
        <v>2</v>
      </c>
      <c r="F1" s="5" t="s">
        <v>3</v>
      </c>
      <c r="G1" s="22" t="s">
        <v>5</v>
      </c>
      <c r="H1" s="5" t="s">
        <v>6</v>
      </c>
    </row>
    <row r="2" spans="1:8" ht="25.5">
      <c r="A2" s="2" t="s">
        <v>9</v>
      </c>
      <c r="B2" s="13" t="s">
        <v>4</v>
      </c>
      <c r="C2" s="6">
        <v>998534</v>
      </c>
      <c r="D2" s="6">
        <v>1087061</v>
      </c>
      <c r="E2" s="3">
        <f>D2/C2</f>
        <v>1.0886569711196614</v>
      </c>
      <c r="F2" s="3">
        <f>D2/8259101</f>
        <v>0.1316197731448011</v>
      </c>
      <c r="G2" s="6">
        <v>959881</v>
      </c>
      <c r="H2" s="3">
        <f>D2/G2-100%</f>
        <v>0.1324955905992513</v>
      </c>
    </row>
    <row r="3" spans="1:8" ht="25.5">
      <c r="A3" s="2" t="s">
        <v>10</v>
      </c>
      <c r="B3" s="13" t="s">
        <v>7</v>
      </c>
      <c r="C3" s="6">
        <v>104000</v>
      </c>
      <c r="D3" s="6">
        <v>28353</v>
      </c>
      <c r="E3" s="3">
        <f aca="true" t="shared" si="0" ref="E3:E35">D3/C3</f>
        <v>0.272625</v>
      </c>
      <c r="F3" s="3">
        <f aca="true" t="shared" si="1" ref="F3:F35">D3/8259101</f>
        <v>0.0034329402195226815</v>
      </c>
      <c r="G3" s="6">
        <v>144578</v>
      </c>
      <c r="H3" s="3">
        <f aca="true" t="shared" si="2" ref="H3:H35">D3/G3-100%</f>
        <v>-0.803891325097871</v>
      </c>
    </row>
    <row r="4" spans="1:8" ht="12.75">
      <c r="A4" s="1" t="s">
        <v>11</v>
      </c>
      <c r="B4" s="13" t="s">
        <v>16</v>
      </c>
      <c r="C4" s="6">
        <v>1752000</v>
      </c>
      <c r="D4" s="6">
        <v>1641469</v>
      </c>
      <c r="E4" s="3">
        <f t="shared" si="0"/>
        <v>0.9369115296803653</v>
      </c>
      <c r="F4" s="3">
        <f t="shared" si="1"/>
        <v>0.19874669167988138</v>
      </c>
      <c r="G4" s="6">
        <v>1708729</v>
      </c>
      <c r="H4" s="3">
        <f t="shared" si="2"/>
        <v>-0.03936259055707492</v>
      </c>
    </row>
    <row r="5" spans="1:8" ht="12.75">
      <c r="A5" s="1" t="s">
        <v>12</v>
      </c>
      <c r="B5" s="13" t="s">
        <v>13</v>
      </c>
      <c r="C5" s="6">
        <v>20150</v>
      </c>
      <c r="D5" s="6">
        <v>21435</v>
      </c>
      <c r="E5" s="3">
        <f t="shared" si="0"/>
        <v>1.0637717121588088</v>
      </c>
      <c r="F5" s="3">
        <f t="shared" si="1"/>
        <v>0.002595318788328173</v>
      </c>
      <c r="G5" s="6">
        <v>18198</v>
      </c>
      <c r="H5" s="3">
        <f t="shared" si="2"/>
        <v>0.17787668974612592</v>
      </c>
    </row>
    <row r="6" spans="1:8" ht="12.75">
      <c r="A6" s="1" t="s">
        <v>14</v>
      </c>
      <c r="B6" s="13" t="s">
        <v>15</v>
      </c>
      <c r="C6" s="6">
        <v>604</v>
      </c>
      <c r="D6" s="6">
        <v>544</v>
      </c>
      <c r="E6" s="3">
        <f t="shared" si="0"/>
        <v>0.9006622516556292</v>
      </c>
      <c r="F6" s="3">
        <f t="shared" si="1"/>
        <v>6.586673295313861E-05</v>
      </c>
      <c r="G6" s="6">
        <v>572</v>
      </c>
      <c r="H6" s="3">
        <f t="shared" si="2"/>
        <v>-0.04895104895104896</v>
      </c>
    </row>
    <row r="7" spans="1:8" ht="12.75">
      <c r="A7" s="1" t="s">
        <v>17</v>
      </c>
      <c r="B7" s="13" t="s">
        <v>18</v>
      </c>
      <c r="C7" s="6">
        <v>155400</v>
      </c>
      <c r="D7" s="6">
        <v>165222</v>
      </c>
      <c r="E7" s="3">
        <f t="shared" si="0"/>
        <v>1.0632046332046332</v>
      </c>
      <c r="F7" s="3">
        <f t="shared" si="1"/>
        <v>0.020004840720557842</v>
      </c>
      <c r="G7" s="6">
        <v>128587</v>
      </c>
      <c r="H7" s="3">
        <f t="shared" si="2"/>
        <v>0.2849043838024061</v>
      </c>
    </row>
    <row r="8" spans="1:8" ht="25.5">
      <c r="A8" s="2" t="s">
        <v>19</v>
      </c>
      <c r="B8" s="13" t="s">
        <v>20</v>
      </c>
      <c r="C8" s="6">
        <v>57000</v>
      </c>
      <c r="D8" s="6">
        <v>7405</v>
      </c>
      <c r="E8" s="3">
        <f t="shared" si="0"/>
        <v>0.1299122807017544</v>
      </c>
      <c r="F8" s="3">
        <f t="shared" si="1"/>
        <v>0.0008965866866139547</v>
      </c>
      <c r="G8" s="6">
        <v>18884</v>
      </c>
      <c r="H8" s="3">
        <f t="shared" si="2"/>
        <v>-0.6078690955306079</v>
      </c>
    </row>
    <row r="9" spans="1:8" ht="12.75">
      <c r="A9" s="1" t="s">
        <v>21</v>
      </c>
      <c r="B9" s="13" t="s">
        <v>22</v>
      </c>
      <c r="C9" s="6">
        <v>5000</v>
      </c>
      <c r="D9" s="6">
        <v>9199</v>
      </c>
      <c r="E9" s="3">
        <f t="shared" si="0"/>
        <v>1.8398</v>
      </c>
      <c r="F9" s="3">
        <f t="shared" si="1"/>
        <v>0.0011138016110954448</v>
      </c>
      <c r="G9" s="6">
        <v>5493</v>
      </c>
      <c r="H9" s="3">
        <f t="shared" si="2"/>
        <v>0.67467686146004</v>
      </c>
    </row>
    <row r="10" spans="1:8" ht="12.75">
      <c r="A10" s="1" t="s">
        <v>23</v>
      </c>
      <c r="B10" s="13" t="s">
        <v>24</v>
      </c>
      <c r="C10" s="6">
        <v>13000</v>
      </c>
      <c r="D10" s="6">
        <v>14398</v>
      </c>
      <c r="E10" s="3">
        <f t="shared" si="0"/>
        <v>1.1075384615384616</v>
      </c>
      <c r="F10" s="3">
        <f t="shared" si="1"/>
        <v>0.0017432890093001647</v>
      </c>
      <c r="G10" s="6">
        <v>12467</v>
      </c>
      <c r="H10" s="3">
        <f t="shared" si="2"/>
        <v>0.15488890671372424</v>
      </c>
    </row>
    <row r="11" spans="1:8" ht="12.75">
      <c r="A11" s="1" t="s">
        <v>63</v>
      </c>
      <c r="B11" s="13" t="s">
        <v>64</v>
      </c>
      <c r="C11" s="6">
        <v>120000</v>
      </c>
      <c r="D11" s="6">
        <v>89314</v>
      </c>
      <c r="E11" s="3">
        <f t="shared" si="0"/>
        <v>0.7442833333333333</v>
      </c>
      <c r="F11" s="3">
        <f t="shared" si="1"/>
        <v>0.010814009902530553</v>
      </c>
      <c r="G11" s="6">
        <v>90820</v>
      </c>
      <c r="H11" s="3">
        <f t="shared" si="2"/>
        <v>-0.016582250605593485</v>
      </c>
    </row>
    <row r="12" spans="1:8" ht="12.75">
      <c r="A12" s="1" t="s">
        <v>25</v>
      </c>
      <c r="B12" s="13" t="s">
        <v>26</v>
      </c>
      <c r="C12" s="6">
        <v>55000</v>
      </c>
      <c r="D12" s="6">
        <v>83214</v>
      </c>
      <c r="E12" s="3">
        <f t="shared" si="0"/>
        <v>1.5129818181818182</v>
      </c>
      <c r="F12" s="3">
        <f t="shared" si="1"/>
        <v>0.010075430727872198</v>
      </c>
      <c r="G12" s="6">
        <v>44951</v>
      </c>
      <c r="H12" s="3">
        <f t="shared" si="2"/>
        <v>0.8512157682810171</v>
      </c>
    </row>
    <row r="13" spans="1:8" ht="12.75">
      <c r="A13" s="1" t="s">
        <v>27</v>
      </c>
      <c r="B13" s="13" t="s">
        <v>28</v>
      </c>
      <c r="C13" s="6">
        <v>5000</v>
      </c>
      <c r="D13" s="6">
        <v>7400</v>
      </c>
      <c r="E13" s="3">
        <f t="shared" si="0"/>
        <v>1.48</v>
      </c>
      <c r="F13" s="3">
        <f t="shared" si="1"/>
        <v>0.0008959812938478413</v>
      </c>
      <c r="G13" s="6">
        <v>6082</v>
      </c>
      <c r="H13" s="3">
        <f t="shared" si="2"/>
        <v>0.21670503123972384</v>
      </c>
    </row>
    <row r="14" spans="1:8" ht="25.5">
      <c r="A14" s="2" t="s">
        <v>29</v>
      </c>
      <c r="B14" s="13" t="s">
        <v>30</v>
      </c>
      <c r="C14" s="6">
        <v>55018</v>
      </c>
      <c r="D14" s="6">
        <v>41277</v>
      </c>
      <c r="E14" s="3">
        <f t="shared" si="0"/>
        <v>0.7502453742411574</v>
      </c>
      <c r="F14" s="3">
        <f t="shared" si="1"/>
        <v>0.004997759441372614</v>
      </c>
      <c r="G14" s="6">
        <v>38935</v>
      </c>
      <c r="H14" s="3">
        <f t="shared" si="2"/>
        <v>0.06015153460896361</v>
      </c>
    </row>
    <row r="15" spans="1:8" ht="25.5">
      <c r="A15" s="2" t="s">
        <v>31</v>
      </c>
      <c r="B15" s="13" t="s">
        <v>32</v>
      </c>
      <c r="C15" s="6">
        <v>80000</v>
      </c>
      <c r="D15" s="6">
        <v>87116</v>
      </c>
      <c r="E15" s="3">
        <f t="shared" si="0"/>
        <v>1.08895</v>
      </c>
      <c r="F15" s="3">
        <f t="shared" si="1"/>
        <v>0.0105478792425471</v>
      </c>
      <c r="G15" s="6">
        <v>118484</v>
      </c>
      <c r="H15" s="3">
        <f t="shared" si="2"/>
        <v>-0.26474460686674994</v>
      </c>
    </row>
    <row r="16" spans="1:8" ht="36">
      <c r="A16" s="16" t="s">
        <v>33</v>
      </c>
      <c r="B16" s="13" t="s">
        <v>34</v>
      </c>
      <c r="C16" s="6">
        <v>0</v>
      </c>
      <c r="D16" s="6">
        <v>0</v>
      </c>
      <c r="E16" s="3">
        <v>0</v>
      </c>
      <c r="F16" s="3">
        <v>0</v>
      </c>
      <c r="G16" s="6">
        <v>2056</v>
      </c>
      <c r="H16" s="3">
        <f t="shared" si="2"/>
        <v>-1</v>
      </c>
    </row>
    <row r="17" spans="1:8" ht="25.5">
      <c r="A17" s="2" t="s">
        <v>35</v>
      </c>
      <c r="B17" s="13" t="s">
        <v>36</v>
      </c>
      <c r="C17" s="6">
        <v>81000</v>
      </c>
      <c r="D17" s="6">
        <v>99489</v>
      </c>
      <c r="E17" s="3">
        <f t="shared" si="0"/>
        <v>1.2282592592592592</v>
      </c>
      <c r="F17" s="3">
        <f t="shared" si="1"/>
        <v>0.012045984181571335</v>
      </c>
      <c r="G17" s="6">
        <v>91137</v>
      </c>
      <c r="H17" s="3">
        <f t="shared" si="2"/>
        <v>0.09164225287204975</v>
      </c>
    </row>
    <row r="18" spans="1:8" ht="12.75">
      <c r="A18" s="2" t="s">
        <v>37</v>
      </c>
      <c r="B18" s="13" t="s">
        <v>38</v>
      </c>
      <c r="C18" s="6">
        <v>1000</v>
      </c>
      <c r="D18" s="6">
        <v>1020</v>
      </c>
      <c r="E18" s="3">
        <f t="shared" si="0"/>
        <v>1.02</v>
      </c>
      <c r="F18" s="3">
        <f t="shared" si="1"/>
        <v>0.00012350012428713488</v>
      </c>
      <c r="G18" s="6">
        <v>480</v>
      </c>
      <c r="H18" s="3">
        <f t="shared" si="2"/>
        <v>1.125</v>
      </c>
    </row>
    <row r="19" spans="1:8" ht="12.75">
      <c r="A19" s="2" t="s">
        <v>66</v>
      </c>
      <c r="B19" s="13" t="s">
        <v>40</v>
      </c>
      <c r="C19" s="6">
        <v>0</v>
      </c>
      <c r="D19" s="6">
        <v>0</v>
      </c>
      <c r="E19" s="3">
        <v>0</v>
      </c>
      <c r="F19" s="3">
        <f t="shared" si="1"/>
        <v>0</v>
      </c>
      <c r="G19" s="6">
        <v>8</v>
      </c>
      <c r="H19" s="3">
        <f t="shared" si="2"/>
        <v>-1</v>
      </c>
    </row>
    <row r="20" spans="1:8" ht="25.5">
      <c r="A20" s="2" t="s">
        <v>39</v>
      </c>
      <c r="B20" s="13" t="s">
        <v>41</v>
      </c>
      <c r="C20" s="6">
        <v>289000</v>
      </c>
      <c r="D20" s="6">
        <v>266452</v>
      </c>
      <c r="E20" s="3">
        <f t="shared" si="0"/>
        <v>0.9219792387543253</v>
      </c>
      <c r="F20" s="3">
        <f t="shared" si="1"/>
        <v>0.032261622663289864</v>
      </c>
      <c r="G20" s="6">
        <v>247105</v>
      </c>
      <c r="H20" s="3">
        <f t="shared" si="2"/>
        <v>0.07829465207098196</v>
      </c>
    </row>
    <row r="21" spans="1:8" ht="25.5">
      <c r="A21" s="2" t="s">
        <v>42</v>
      </c>
      <c r="B21" s="13" t="s">
        <v>43</v>
      </c>
      <c r="C21" s="6">
        <v>20000</v>
      </c>
      <c r="D21" s="6">
        <v>30177</v>
      </c>
      <c r="E21" s="3">
        <f t="shared" si="0"/>
        <v>1.50885</v>
      </c>
      <c r="F21" s="3">
        <f t="shared" si="1"/>
        <v>0.0036537875006008524</v>
      </c>
      <c r="G21" s="6">
        <v>19380</v>
      </c>
      <c r="H21" s="3">
        <f t="shared" si="2"/>
        <v>0.5571207430340557</v>
      </c>
    </row>
    <row r="22" spans="1:8" ht="12.75">
      <c r="A22" s="2" t="s">
        <v>44</v>
      </c>
      <c r="B22" s="13" t="s">
        <v>45</v>
      </c>
      <c r="C22" s="6">
        <v>122200</v>
      </c>
      <c r="D22" s="6">
        <v>103089</v>
      </c>
      <c r="E22" s="3">
        <f t="shared" si="0"/>
        <v>0.8436088379705401</v>
      </c>
      <c r="F22" s="3">
        <f t="shared" si="1"/>
        <v>0.012481866973172988</v>
      </c>
      <c r="G22" s="6">
        <v>135651</v>
      </c>
      <c r="H22" s="3">
        <f t="shared" si="2"/>
        <v>-0.24004246190592038</v>
      </c>
    </row>
    <row r="23" spans="1:8" ht="25.5">
      <c r="A23" s="2" t="s">
        <v>46</v>
      </c>
      <c r="B23" s="13" t="s">
        <v>47</v>
      </c>
      <c r="C23" s="6">
        <v>156446</v>
      </c>
      <c r="D23" s="6">
        <v>186308</v>
      </c>
      <c r="E23" s="3">
        <f t="shared" si="0"/>
        <v>1.1908773634353067</v>
      </c>
      <c r="F23" s="3">
        <f t="shared" si="1"/>
        <v>0.0225579030938113</v>
      </c>
      <c r="G23" s="6">
        <v>94972</v>
      </c>
      <c r="H23" s="3">
        <f t="shared" si="2"/>
        <v>0.9617150317988459</v>
      </c>
    </row>
    <row r="24" spans="1:8" ht="25.5">
      <c r="A24" s="2" t="s">
        <v>50</v>
      </c>
      <c r="B24" s="13" t="s">
        <v>51</v>
      </c>
      <c r="C24" s="6">
        <v>11500</v>
      </c>
      <c r="D24" s="6">
        <v>11637</v>
      </c>
      <c r="E24" s="3">
        <f t="shared" si="0"/>
        <v>1.0119130434782608</v>
      </c>
      <c r="F24" s="3">
        <f t="shared" si="1"/>
        <v>0.0014089911238523419</v>
      </c>
      <c r="G24" s="6">
        <v>36105</v>
      </c>
      <c r="H24" s="3">
        <f t="shared" si="2"/>
        <v>-0.677690070627337</v>
      </c>
    </row>
    <row r="25" spans="1:8" ht="12.75">
      <c r="A25" s="2" t="s">
        <v>48</v>
      </c>
      <c r="B25" s="13" t="s">
        <v>49</v>
      </c>
      <c r="C25" s="6">
        <v>1000</v>
      </c>
      <c r="D25" s="6">
        <v>7614</v>
      </c>
      <c r="E25" s="3">
        <f t="shared" si="0"/>
        <v>7.614</v>
      </c>
      <c r="F25" s="3">
        <f t="shared" si="1"/>
        <v>0.000921892104237495</v>
      </c>
      <c r="G25" s="6">
        <v>592</v>
      </c>
      <c r="H25" s="3">
        <f t="shared" si="2"/>
        <v>11.861486486486486</v>
      </c>
    </row>
    <row r="26" spans="1:8" ht="25.5">
      <c r="A26" s="2" t="s">
        <v>53</v>
      </c>
      <c r="B26" s="13" t="s">
        <v>52</v>
      </c>
      <c r="C26" s="6">
        <v>27000</v>
      </c>
      <c r="D26" s="6">
        <v>70311</v>
      </c>
      <c r="E26" s="3">
        <f t="shared" si="0"/>
        <v>2.604111111111111</v>
      </c>
      <c r="F26" s="3">
        <f t="shared" si="1"/>
        <v>0.008513154155639942</v>
      </c>
      <c r="G26" s="6">
        <v>91968</v>
      </c>
      <c r="H26" s="3">
        <f t="shared" si="2"/>
        <v>-0.23548408141962418</v>
      </c>
    </row>
    <row r="27" spans="1:8" ht="25.5">
      <c r="A27" s="2" t="s">
        <v>54</v>
      </c>
      <c r="B27" s="13">
        <v>201</v>
      </c>
      <c r="C27" s="6">
        <v>983640</v>
      </c>
      <c r="D27" s="6">
        <v>982733</v>
      </c>
      <c r="E27" s="3">
        <f t="shared" si="0"/>
        <v>0.999077914684234</v>
      </c>
      <c r="F27" s="3">
        <f t="shared" si="1"/>
        <v>0.11898788984418522</v>
      </c>
      <c r="G27" s="6">
        <v>894586</v>
      </c>
      <c r="H27" s="3">
        <f t="shared" si="2"/>
        <v>0.09853384694149026</v>
      </c>
    </row>
    <row r="28" spans="1:8" ht="25.5">
      <c r="A28" s="2" t="s">
        <v>55</v>
      </c>
      <c r="B28" s="13">
        <v>203</v>
      </c>
      <c r="C28" s="6">
        <v>230705</v>
      </c>
      <c r="D28" s="6">
        <v>230705</v>
      </c>
      <c r="E28" s="3">
        <f t="shared" si="0"/>
        <v>1</v>
      </c>
      <c r="F28" s="3">
        <f t="shared" si="1"/>
        <v>0.02793342762123868</v>
      </c>
      <c r="G28" s="6">
        <v>226675</v>
      </c>
      <c r="H28" s="3">
        <f t="shared" si="2"/>
        <v>0.01777875813389218</v>
      </c>
    </row>
    <row r="29" spans="1:8" ht="36">
      <c r="A29" s="7" t="s">
        <v>56</v>
      </c>
      <c r="B29" s="13">
        <v>232</v>
      </c>
      <c r="C29" s="6">
        <v>45000</v>
      </c>
      <c r="D29" s="6">
        <v>44800</v>
      </c>
      <c r="E29" s="3">
        <f t="shared" si="0"/>
        <v>0.9955555555555555</v>
      </c>
      <c r="F29" s="3">
        <f t="shared" si="1"/>
        <v>0.005424319184376121</v>
      </c>
      <c r="G29" s="6">
        <v>67549</v>
      </c>
      <c r="H29" s="3">
        <f t="shared" si="2"/>
        <v>-0.336777746524745</v>
      </c>
    </row>
    <row r="30" spans="1:8" ht="12.75">
      <c r="A30" s="2" t="s">
        <v>57</v>
      </c>
      <c r="B30" s="13">
        <v>292</v>
      </c>
      <c r="C30" s="6">
        <v>2941359</v>
      </c>
      <c r="D30" s="6">
        <v>2941359</v>
      </c>
      <c r="E30" s="3">
        <f t="shared" si="0"/>
        <v>1</v>
      </c>
      <c r="F30" s="3">
        <f t="shared" si="1"/>
        <v>0.35613549222851254</v>
      </c>
      <c r="G30" s="6">
        <v>2654906</v>
      </c>
      <c r="H30" s="3">
        <f t="shared" si="2"/>
        <v>0.10789572210842868</v>
      </c>
    </row>
    <row r="31" spans="1:8" ht="12.75">
      <c r="A31" s="2" t="s">
        <v>58</v>
      </c>
      <c r="B31" s="13"/>
      <c r="C31" s="6"/>
      <c r="D31" s="6"/>
      <c r="E31" s="3"/>
      <c r="F31" s="3"/>
      <c r="G31" s="6"/>
      <c r="H31" s="3"/>
    </row>
    <row r="32" spans="1:8" ht="12.75">
      <c r="A32" s="2" t="s">
        <v>59</v>
      </c>
      <c r="B32" s="13">
        <v>292</v>
      </c>
      <c r="C32" s="6">
        <v>2669115</v>
      </c>
      <c r="D32" s="6">
        <v>2669115</v>
      </c>
      <c r="E32" s="3">
        <f t="shared" si="0"/>
        <v>1</v>
      </c>
      <c r="F32" s="3">
        <f t="shared" si="1"/>
        <v>0.3231725825849569</v>
      </c>
      <c r="G32" s="6">
        <v>2383892</v>
      </c>
      <c r="H32" s="3">
        <f t="shared" si="2"/>
        <v>0.11964594033622333</v>
      </c>
    </row>
    <row r="33" spans="1:8" ht="12.75">
      <c r="A33" s="2" t="s">
        <v>60</v>
      </c>
      <c r="B33" s="13">
        <v>292</v>
      </c>
      <c r="C33" s="6">
        <v>268443</v>
      </c>
      <c r="D33" s="6">
        <v>268443</v>
      </c>
      <c r="E33" s="3">
        <f t="shared" si="0"/>
        <v>1</v>
      </c>
      <c r="F33" s="3">
        <f t="shared" si="1"/>
        <v>0.032502690062756225</v>
      </c>
      <c r="G33" s="6">
        <v>268188</v>
      </c>
      <c r="H33" s="3">
        <f t="shared" si="2"/>
        <v>0.0009508255402925769</v>
      </c>
    </row>
    <row r="34" spans="1:8" ht="12.75" customHeight="1">
      <c r="A34" s="8" t="s">
        <v>61</v>
      </c>
      <c r="B34" s="14">
        <v>292</v>
      </c>
      <c r="C34" s="18">
        <v>3801</v>
      </c>
      <c r="D34" s="18">
        <v>3801</v>
      </c>
      <c r="E34" s="9">
        <f t="shared" si="0"/>
        <v>1</v>
      </c>
      <c r="F34" s="9">
        <f t="shared" si="1"/>
        <v>0.0004602195807994115</v>
      </c>
      <c r="G34" s="18">
        <v>2826</v>
      </c>
      <c r="H34" s="9">
        <f t="shared" si="2"/>
        <v>0.3450106157112527</v>
      </c>
    </row>
    <row r="35" spans="1:8" s="12" customFormat="1" ht="12.75">
      <c r="A35" s="10" t="s">
        <v>62</v>
      </c>
      <c r="B35" s="4"/>
      <c r="C35" s="19">
        <f>SUM(C2:C30)</f>
        <v>8330556</v>
      </c>
      <c r="D35" s="19">
        <f>SUM(D2:D30)</f>
        <v>8259101</v>
      </c>
      <c r="E35" s="11">
        <f t="shared" si="0"/>
        <v>0.991422541304566</v>
      </c>
      <c r="F35" s="11">
        <f t="shared" si="1"/>
        <v>1</v>
      </c>
      <c r="G35" s="19">
        <f>SUM(G2:G30)</f>
        <v>7859831</v>
      </c>
      <c r="H35" s="11">
        <f t="shared" si="2"/>
        <v>0.05079880216254007</v>
      </c>
    </row>
  </sheetData>
  <printOptions/>
  <pageMargins left="0.7874015748031497" right="0.7874015748031497" top="1.1811023622047245" bottom="0.7874015748031497" header="0.5118110236220472" footer="0.31496062992125984"/>
  <pageSetup horizontalDpi="300" verticalDpi="300" orientation="landscape" paperSize="9" r:id="rId1"/>
  <headerFooter alignWithMargins="0">
    <oddHeader xml:space="preserve">&amp;L&amp;"Arial CE,Pogrubiony"&amp;12Realizacja dochodów Gminy Miasta Radziejów wg §§ klasyfikacji budżetowej i dynamika tych dochodów&amp;R&amp;8Załącznik Nr 2
do analizy z wykonania
 budżetu  za 2003 rok&amp;10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2.25390625" style="0" customWidth="1"/>
    <col min="3" max="3" width="12.875" style="0" customWidth="1"/>
    <col min="4" max="4" width="12.625" style="0" customWidth="1"/>
    <col min="5" max="5" width="11.625" style="0" customWidth="1"/>
    <col min="6" max="6" width="11.00390625" style="0" customWidth="1"/>
    <col min="7" max="7" width="15.125" style="0" customWidth="1"/>
    <col min="8" max="8" width="16.625" style="0" customWidth="1"/>
  </cols>
  <sheetData>
    <row r="1" spans="1:8" ht="39.75" customHeight="1">
      <c r="A1" s="4" t="s">
        <v>8</v>
      </c>
      <c r="B1" s="4" t="s">
        <v>65</v>
      </c>
      <c r="C1" s="22" t="s">
        <v>0</v>
      </c>
      <c r="D1" s="21" t="s">
        <v>1</v>
      </c>
      <c r="E1" s="5" t="s">
        <v>2</v>
      </c>
      <c r="F1" s="5" t="s">
        <v>67</v>
      </c>
      <c r="G1" s="22" t="s">
        <v>5</v>
      </c>
      <c r="H1" s="5" t="s">
        <v>6</v>
      </c>
    </row>
    <row r="2" spans="1:8" ht="23.25" customHeight="1">
      <c r="A2" s="2" t="s">
        <v>97</v>
      </c>
      <c r="B2" s="13">
        <v>2310</v>
      </c>
      <c r="C2" s="6">
        <v>2500</v>
      </c>
      <c r="D2" s="6">
        <v>2500</v>
      </c>
      <c r="E2" s="3">
        <f>D2/C2</f>
        <v>1</v>
      </c>
      <c r="F2" s="3">
        <f>D2/8098298</f>
        <v>0.0003087068418573878</v>
      </c>
      <c r="G2" s="6">
        <v>0</v>
      </c>
      <c r="H2" s="3"/>
    </row>
    <row r="3" spans="1:8" ht="27" customHeight="1">
      <c r="A3" s="2" t="s">
        <v>68</v>
      </c>
      <c r="B3" s="13">
        <v>2550</v>
      </c>
      <c r="C3" s="6">
        <v>502000</v>
      </c>
      <c r="D3" s="6">
        <v>502000</v>
      </c>
      <c r="E3" s="3">
        <f aca="true" t="shared" si="0" ref="E3:E33">D3/C3</f>
        <v>1</v>
      </c>
      <c r="F3" s="3">
        <f aca="true" t="shared" si="1" ref="F3:F33">D3/8259101</f>
        <v>0.06078143371778599</v>
      </c>
      <c r="G3" s="6">
        <v>578800</v>
      </c>
      <c r="H3" s="3">
        <f aca="true" t="shared" si="2" ref="H3:H33">D3/G3-100%</f>
        <v>-0.1326883206634416</v>
      </c>
    </row>
    <row r="4" spans="1:8" ht="41.25" customHeight="1">
      <c r="A4" s="2" t="s">
        <v>69</v>
      </c>
      <c r="B4" s="13">
        <v>2820</v>
      </c>
      <c r="C4" s="6">
        <v>118000</v>
      </c>
      <c r="D4" s="6">
        <v>108663</v>
      </c>
      <c r="E4" s="3">
        <f t="shared" si="0"/>
        <v>0.9208728813559321</v>
      </c>
      <c r="F4" s="3">
        <f t="shared" si="1"/>
        <v>0.013156758828836214</v>
      </c>
      <c r="G4" s="6">
        <v>0</v>
      </c>
      <c r="H4" s="3"/>
    </row>
    <row r="5" spans="1:8" ht="25.5">
      <c r="A5" s="2" t="s">
        <v>70</v>
      </c>
      <c r="B5" s="13">
        <v>2830</v>
      </c>
      <c r="C5" s="6">
        <v>10000</v>
      </c>
      <c r="D5" s="6">
        <v>10000</v>
      </c>
      <c r="E5" s="3">
        <f t="shared" si="0"/>
        <v>1</v>
      </c>
      <c r="F5" s="3">
        <f t="shared" si="1"/>
        <v>0.0012107855322268126</v>
      </c>
      <c r="G5" s="6">
        <v>162590</v>
      </c>
      <c r="H5" s="3">
        <f t="shared" si="2"/>
        <v>-0.9384956024355742</v>
      </c>
    </row>
    <row r="6" spans="1:8" ht="12.75">
      <c r="A6" s="1" t="s">
        <v>71</v>
      </c>
      <c r="B6" s="13">
        <v>2850</v>
      </c>
      <c r="C6" s="6">
        <v>503</v>
      </c>
      <c r="D6" s="6">
        <v>468</v>
      </c>
      <c r="E6" s="3">
        <f t="shared" si="0"/>
        <v>0.9304174950298211</v>
      </c>
      <c r="F6" s="3">
        <f t="shared" si="1"/>
        <v>5.666476290821483E-05</v>
      </c>
      <c r="G6" s="6">
        <v>326</v>
      </c>
      <c r="H6" s="3">
        <f t="shared" si="2"/>
        <v>0.4355828220858895</v>
      </c>
    </row>
    <row r="7" spans="1:8" ht="25.5">
      <c r="A7" s="2" t="s">
        <v>72</v>
      </c>
      <c r="B7" s="13">
        <v>3020</v>
      </c>
      <c r="C7" s="6">
        <v>40807</v>
      </c>
      <c r="D7" s="6">
        <v>34008</v>
      </c>
      <c r="E7" s="3">
        <f t="shared" si="0"/>
        <v>0.8333864287989806</v>
      </c>
      <c r="F7" s="3">
        <f t="shared" si="1"/>
        <v>0.0041176394379969445</v>
      </c>
      <c r="G7" s="6">
        <v>45279</v>
      </c>
      <c r="H7" s="3">
        <f t="shared" si="2"/>
        <v>-0.2489233419465977</v>
      </c>
    </row>
    <row r="8" spans="1:8" ht="12.75">
      <c r="A8" s="2" t="s">
        <v>73</v>
      </c>
      <c r="B8" s="13">
        <v>3030</v>
      </c>
      <c r="C8" s="6">
        <v>44825</v>
      </c>
      <c r="D8" s="6">
        <v>39579</v>
      </c>
      <c r="E8" s="3">
        <f t="shared" si="0"/>
        <v>0.8829670942554378</v>
      </c>
      <c r="F8" s="3">
        <f t="shared" si="1"/>
        <v>0.004792168058000501</v>
      </c>
      <c r="G8" s="6">
        <v>30555</v>
      </c>
      <c r="H8" s="3">
        <f t="shared" si="2"/>
        <v>0.29533627884143354</v>
      </c>
    </row>
    <row r="9" spans="1:8" ht="12.75">
      <c r="A9" s="1" t="s">
        <v>74</v>
      </c>
      <c r="B9" s="13">
        <v>3110</v>
      </c>
      <c r="C9" s="6">
        <v>1272642</v>
      </c>
      <c r="D9" s="6">
        <v>1264432</v>
      </c>
      <c r="E9" s="3">
        <f t="shared" si="0"/>
        <v>0.9935488534874694</v>
      </c>
      <c r="F9" s="3">
        <f t="shared" si="1"/>
        <v>0.1530955972084613</v>
      </c>
      <c r="G9" s="6">
        <v>979121</v>
      </c>
      <c r="H9" s="3">
        <f t="shared" si="2"/>
        <v>0.2913950369770437</v>
      </c>
    </row>
    <row r="10" spans="1:8" ht="12.75">
      <c r="A10" s="1" t="s">
        <v>75</v>
      </c>
      <c r="B10" s="13">
        <v>4010</v>
      </c>
      <c r="C10" s="6">
        <v>3002257</v>
      </c>
      <c r="D10" s="6">
        <v>2946918</v>
      </c>
      <c r="E10" s="3">
        <f t="shared" si="0"/>
        <v>0.981567534025235</v>
      </c>
      <c r="F10" s="3">
        <f t="shared" si="1"/>
        <v>0.3568085679058774</v>
      </c>
      <c r="G10" s="6">
        <v>3002966</v>
      </c>
      <c r="H10" s="3">
        <f t="shared" si="2"/>
        <v>-0.01866421398044471</v>
      </c>
    </row>
    <row r="11" spans="1:8" ht="12.75">
      <c r="A11" s="1" t="s">
        <v>76</v>
      </c>
      <c r="B11" s="13">
        <v>4040</v>
      </c>
      <c r="C11" s="6">
        <v>231804</v>
      </c>
      <c r="D11" s="6">
        <v>231557</v>
      </c>
      <c r="E11" s="3">
        <f t="shared" si="0"/>
        <v>0.998934444617004</v>
      </c>
      <c r="F11" s="3">
        <f t="shared" si="1"/>
        <v>0.028036586548584402</v>
      </c>
      <c r="G11" s="6">
        <v>235364</v>
      </c>
      <c r="H11" s="3">
        <f t="shared" si="2"/>
        <v>-0.01617494604102576</v>
      </c>
    </row>
    <row r="12" spans="1:8" ht="12.75">
      <c r="A12" s="1" t="s">
        <v>77</v>
      </c>
      <c r="B12" s="13">
        <v>4100</v>
      </c>
      <c r="C12" s="6">
        <v>8000</v>
      </c>
      <c r="D12" s="6">
        <v>7914</v>
      </c>
      <c r="E12" s="3">
        <f t="shared" si="0"/>
        <v>0.98925</v>
      </c>
      <c r="F12" s="3">
        <f t="shared" si="1"/>
        <v>0.0009582156702042995</v>
      </c>
      <c r="G12" s="6">
        <v>4200</v>
      </c>
      <c r="H12" s="3">
        <f t="shared" si="2"/>
        <v>0.8842857142857143</v>
      </c>
    </row>
    <row r="13" spans="1:8" ht="12.75">
      <c r="A13" s="1" t="s">
        <v>78</v>
      </c>
      <c r="B13" s="13">
        <v>4110</v>
      </c>
      <c r="C13" s="6">
        <v>636062</v>
      </c>
      <c r="D13" s="6">
        <v>630297</v>
      </c>
      <c r="E13" s="3">
        <f t="shared" si="0"/>
        <v>0.9909364181479164</v>
      </c>
      <c r="F13" s="3">
        <f t="shared" si="1"/>
        <v>0.07631544886059632</v>
      </c>
      <c r="G13" s="6">
        <v>597290</v>
      </c>
      <c r="H13" s="3">
        <f t="shared" si="2"/>
        <v>0.055261263372900826</v>
      </c>
    </row>
    <row r="14" spans="1:8" ht="12.75">
      <c r="A14" s="2" t="s">
        <v>79</v>
      </c>
      <c r="B14" s="13">
        <v>4120</v>
      </c>
      <c r="C14" s="6">
        <v>77970</v>
      </c>
      <c r="D14" s="6">
        <v>75871</v>
      </c>
      <c r="E14" s="3">
        <f t="shared" si="0"/>
        <v>0.9730793895087855</v>
      </c>
      <c r="F14" s="3">
        <f t="shared" si="1"/>
        <v>0.009186350911558049</v>
      </c>
      <c r="G14" s="6">
        <v>75510</v>
      </c>
      <c r="H14" s="3">
        <f t="shared" si="2"/>
        <v>0.004780823731955985</v>
      </c>
    </row>
    <row r="15" spans="1:8" ht="12.75">
      <c r="A15" s="2" t="s">
        <v>80</v>
      </c>
      <c r="B15" s="13">
        <v>4130</v>
      </c>
      <c r="C15" s="6">
        <v>17900</v>
      </c>
      <c r="D15" s="6">
        <v>17351</v>
      </c>
      <c r="E15" s="3">
        <f t="shared" si="0"/>
        <v>0.9693296089385475</v>
      </c>
      <c r="F15" s="3">
        <f t="shared" si="1"/>
        <v>0.0021008339769667426</v>
      </c>
      <c r="G15" s="6">
        <v>21900</v>
      </c>
      <c r="H15" s="3">
        <f t="shared" si="2"/>
        <v>-0.20771689497716894</v>
      </c>
    </row>
    <row r="16" spans="1:8" ht="12.75">
      <c r="A16" s="16" t="s">
        <v>81</v>
      </c>
      <c r="B16" s="13">
        <v>4210</v>
      </c>
      <c r="C16" s="6">
        <v>426205</v>
      </c>
      <c r="D16" s="6">
        <v>392313</v>
      </c>
      <c r="E16" s="3">
        <f t="shared" si="0"/>
        <v>0.9204795814220856</v>
      </c>
      <c r="F16" s="3">
        <f t="shared" si="1"/>
        <v>0.04750069045044975</v>
      </c>
      <c r="G16" s="6">
        <v>417983</v>
      </c>
      <c r="H16" s="3">
        <f t="shared" si="2"/>
        <v>-0.0614139809513784</v>
      </c>
    </row>
    <row r="17" spans="1:8" ht="12.75">
      <c r="A17" s="2" t="s">
        <v>82</v>
      </c>
      <c r="B17" s="13">
        <v>4220</v>
      </c>
      <c r="C17" s="6">
        <v>60000</v>
      </c>
      <c r="D17" s="6">
        <v>55880</v>
      </c>
      <c r="E17" s="3">
        <f t="shared" si="0"/>
        <v>0.9313333333333333</v>
      </c>
      <c r="F17" s="3">
        <f t="shared" si="1"/>
        <v>0.006765869554083428</v>
      </c>
      <c r="G17" s="6">
        <v>75128</v>
      </c>
      <c r="H17" s="3">
        <f t="shared" si="2"/>
        <v>-0.2562027473112555</v>
      </c>
    </row>
    <row r="18" spans="1:8" ht="15" customHeight="1">
      <c r="A18" s="2" t="s">
        <v>83</v>
      </c>
      <c r="B18" s="13">
        <v>4240</v>
      </c>
      <c r="C18" s="6">
        <v>9670</v>
      </c>
      <c r="D18" s="6">
        <v>9302</v>
      </c>
      <c r="E18" s="3">
        <f t="shared" si="0"/>
        <v>0.9619441571871769</v>
      </c>
      <c r="F18" s="3">
        <f t="shared" si="1"/>
        <v>0.001126272702077381</v>
      </c>
      <c r="G18" s="6">
        <v>11701</v>
      </c>
      <c r="H18" s="3">
        <f t="shared" si="2"/>
        <v>-0.2050252115203829</v>
      </c>
    </row>
    <row r="19" spans="1:8" ht="12.75">
      <c r="A19" s="2" t="s">
        <v>84</v>
      </c>
      <c r="B19" s="13">
        <v>4260</v>
      </c>
      <c r="C19" s="6">
        <v>640549</v>
      </c>
      <c r="D19" s="6">
        <v>632582</v>
      </c>
      <c r="E19" s="3">
        <f t="shared" si="0"/>
        <v>0.9875622317730571</v>
      </c>
      <c r="F19" s="3">
        <f t="shared" si="1"/>
        <v>0.07659211335471015</v>
      </c>
      <c r="G19" s="6">
        <v>411040</v>
      </c>
      <c r="H19" s="3">
        <f t="shared" si="2"/>
        <v>0.5389791747761774</v>
      </c>
    </row>
    <row r="20" spans="1:8" ht="12.75">
      <c r="A20" s="2" t="s">
        <v>85</v>
      </c>
      <c r="B20" s="13">
        <v>4270</v>
      </c>
      <c r="C20" s="6">
        <v>151010</v>
      </c>
      <c r="D20" s="6">
        <v>117408</v>
      </c>
      <c r="E20" s="3">
        <f t="shared" si="0"/>
        <v>0.7774849347725317</v>
      </c>
      <c r="F20" s="3">
        <f t="shared" si="1"/>
        <v>0.014215590776768561</v>
      </c>
      <c r="G20" s="6">
        <v>53894</v>
      </c>
      <c r="H20" s="3">
        <f t="shared" si="2"/>
        <v>1.1784985341596466</v>
      </c>
    </row>
    <row r="21" spans="1:8" ht="12.75">
      <c r="A21" s="2" t="s">
        <v>86</v>
      </c>
      <c r="B21" s="13">
        <v>4280</v>
      </c>
      <c r="C21" s="6">
        <v>3188</v>
      </c>
      <c r="D21" s="6">
        <v>3045</v>
      </c>
      <c r="E21" s="3">
        <f t="shared" si="0"/>
        <v>0.9551442910915935</v>
      </c>
      <c r="F21" s="3">
        <f t="shared" si="1"/>
        <v>0.0003686841945630644</v>
      </c>
      <c r="G21" s="6">
        <v>1472</v>
      </c>
      <c r="H21" s="3">
        <f t="shared" si="2"/>
        <v>1.0686141304347827</v>
      </c>
    </row>
    <row r="22" spans="1:8" ht="12.75">
      <c r="A22" s="2" t="s">
        <v>87</v>
      </c>
      <c r="B22" s="13">
        <v>4300</v>
      </c>
      <c r="C22" s="6">
        <v>455785</v>
      </c>
      <c r="D22" s="6">
        <v>435696</v>
      </c>
      <c r="E22" s="3">
        <f t="shared" si="0"/>
        <v>0.9559243941770791</v>
      </c>
      <c r="F22" s="3">
        <f t="shared" si="1"/>
        <v>0.052753441324909334</v>
      </c>
      <c r="G22" s="6">
        <v>508879</v>
      </c>
      <c r="H22" s="3">
        <f t="shared" si="2"/>
        <v>-0.14381218324984912</v>
      </c>
    </row>
    <row r="23" spans="1:8" ht="12.75">
      <c r="A23" s="2" t="s">
        <v>88</v>
      </c>
      <c r="B23" s="13">
        <v>4410</v>
      </c>
      <c r="C23" s="6">
        <v>23246</v>
      </c>
      <c r="D23" s="6">
        <v>18383</v>
      </c>
      <c r="E23" s="3">
        <f t="shared" si="0"/>
        <v>0.7908027187473113</v>
      </c>
      <c r="F23" s="3">
        <f t="shared" si="1"/>
        <v>0.0022257870438925497</v>
      </c>
      <c r="G23" s="6">
        <v>18127</v>
      </c>
      <c r="H23" s="3">
        <f t="shared" si="2"/>
        <v>0.01412257957742602</v>
      </c>
    </row>
    <row r="24" spans="1:8" ht="12.75">
      <c r="A24" s="2" t="s">
        <v>89</v>
      </c>
      <c r="B24" s="13">
        <v>4430</v>
      </c>
      <c r="C24" s="6">
        <v>24710</v>
      </c>
      <c r="D24" s="6">
        <v>21729</v>
      </c>
      <c r="E24" s="3">
        <f t="shared" si="0"/>
        <v>0.8793605827600162</v>
      </c>
      <c r="F24" s="3">
        <f t="shared" si="1"/>
        <v>0.002630915882975641</v>
      </c>
      <c r="G24" s="6">
        <v>24778</v>
      </c>
      <c r="H24" s="3">
        <f t="shared" si="2"/>
        <v>-0.12305270804746149</v>
      </c>
    </row>
    <row r="25" spans="1:8" ht="12.75">
      <c r="A25" s="2" t="s">
        <v>90</v>
      </c>
      <c r="B25" s="13">
        <v>4440</v>
      </c>
      <c r="C25" s="6">
        <v>209997</v>
      </c>
      <c r="D25" s="6">
        <v>209053</v>
      </c>
      <c r="E25" s="3">
        <f t="shared" si="0"/>
        <v>0.9955046976861575</v>
      </c>
      <c r="F25" s="3">
        <f t="shared" si="1"/>
        <v>0.025311834786861186</v>
      </c>
      <c r="G25" s="6">
        <v>159692</v>
      </c>
      <c r="H25" s="3">
        <f t="shared" si="2"/>
        <v>0.3091012699446434</v>
      </c>
    </row>
    <row r="26" spans="1:8" ht="12.75">
      <c r="A26" s="2" t="s">
        <v>95</v>
      </c>
      <c r="B26" s="13">
        <v>4530</v>
      </c>
      <c r="C26" s="6">
        <v>15000</v>
      </c>
      <c r="D26" s="6">
        <v>14960</v>
      </c>
      <c r="E26" s="3">
        <f t="shared" si="0"/>
        <v>0.9973333333333333</v>
      </c>
      <c r="F26" s="3">
        <f t="shared" si="1"/>
        <v>0.0018113351562113115</v>
      </c>
      <c r="G26" s="6">
        <v>0</v>
      </c>
      <c r="H26" s="3"/>
    </row>
    <row r="27" spans="1:8" ht="12.75">
      <c r="A27" s="2" t="s">
        <v>48</v>
      </c>
      <c r="B27" s="13">
        <v>4580</v>
      </c>
      <c r="C27" s="6">
        <v>112676</v>
      </c>
      <c r="D27" s="6">
        <v>111492</v>
      </c>
      <c r="E27" s="3">
        <f t="shared" si="0"/>
        <v>0.9894919947459974</v>
      </c>
      <c r="F27" s="3">
        <f t="shared" si="1"/>
        <v>0.013499290055903179</v>
      </c>
      <c r="G27" s="6">
        <v>87104</v>
      </c>
      <c r="H27" s="3">
        <f t="shared" si="2"/>
        <v>0.2799871418074944</v>
      </c>
    </row>
    <row r="28" spans="1:8" ht="38.25">
      <c r="A28" s="2" t="s">
        <v>96</v>
      </c>
      <c r="B28" s="13">
        <v>4600</v>
      </c>
      <c r="C28" s="6">
        <v>278</v>
      </c>
      <c r="D28" s="6">
        <v>278</v>
      </c>
      <c r="E28" s="3">
        <f t="shared" si="0"/>
        <v>1</v>
      </c>
      <c r="F28" s="3">
        <f t="shared" si="1"/>
        <v>3.365983779590539E-05</v>
      </c>
      <c r="G28" s="6">
        <v>53</v>
      </c>
      <c r="H28" s="3">
        <f t="shared" si="2"/>
        <v>4.245283018867925</v>
      </c>
    </row>
    <row r="29" spans="1:8" ht="25.5">
      <c r="A29" s="2" t="s">
        <v>91</v>
      </c>
      <c r="B29" s="13">
        <v>4610</v>
      </c>
      <c r="C29" s="6">
        <v>5152</v>
      </c>
      <c r="D29" s="6">
        <v>5151</v>
      </c>
      <c r="E29" s="3">
        <f t="shared" si="0"/>
        <v>0.999805900621118</v>
      </c>
      <c r="F29" s="3">
        <f t="shared" si="1"/>
        <v>0.0006236756276500312</v>
      </c>
      <c r="G29" s="6">
        <v>0</v>
      </c>
      <c r="H29" s="3"/>
    </row>
    <row r="30" spans="1:8" ht="12.75">
      <c r="A30" s="7" t="s">
        <v>92</v>
      </c>
      <c r="B30" s="13">
        <v>6050</v>
      </c>
      <c r="C30" s="6">
        <v>583420</v>
      </c>
      <c r="D30" s="6">
        <v>47281</v>
      </c>
      <c r="E30" s="3">
        <f t="shared" si="0"/>
        <v>0.08104110246477667</v>
      </c>
      <c r="F30" s="3">
        <f t="shared" si="1"/>
        <v>0.005724715074921592</v>
      </c>
      <c r="G30" s="6">
        <v>111145</v>
      </c>
      <c r="H30" s="3">
        <f t="shared" si="2"/>
        <v>-0.5746007467722345</v>
      </c>
    </row>
    <row r="31" spans="1:8" ht="12.75">
      <c r="A31" s="2" t="s">
        <v>93</v>
      </c>
      <c r="B31" s="13">
        <v>6060</v>
      </c>
      <c r="C31" s="6">
        <v>121400</v>
      </c>
      <c r="D31" s="6">
        <v>119915</v>
      </c>
      <c r="E31" s="3">
        <f t="shared" si="0"/>
        <v>0.9877677100494234</v>
      </c>
      <c r="F31" s="3">
        <f t="shared" si="1"/>
        <v>0.014519134709697823</v>
      </c>
      <c r="G31" s="6">
        <v>75036</v>
      </c>
      <c r="H31" s="3">
        <f t="shared" si="2"/>
        <v>0.5980995788688097</v>
      </c>
    </row>
    <row r="32" spans="1:8" ht="25.5">
      <c r="A32" s="2" t="s">
        <v>94</v>
      </c>
      <c r="B32" s="13">
        <v>8070</v>
      </c>
      <c r="C32" s="6">
        <v>33000</v>
      </c>
      <c r="D32" s="6">
        <v>32272</v>
      </c>
      <c r="E32" s="3">
        <f t="shared" si="0"/>
        <v>0.9779393939393939</v>
      </c>
      <c r="F32" s="3">
        <f t="shared" si="1"/>
        <v>0.0039074470696023695</v>
      </c>
      <c r="G32" s="6">
        <v>33548</v>
      </c>
      <c r="H32" s="3">
        <f t="shared" si="2"/>
        <v>-0.03803505425062592</v>
      </c>
    </row>
    <row r="33" spans="1:8" ht="12.75">
      <c r="A33" s="10"/>
      <c r="B33" s="4"/>
      <c r="C33" s="19">
        <f>SUM(C2:C32)</f>
        <v>8840556</v>
      </c>
      <c r="D33" s="19">
        <f>SUM(D2:D32)</f>
        <v>8098298</v>
      </c>
      <c r="E33" s="11">
        <f t="shared" si="0"/>
        <v>0.9160394436729997</v>
      </c>
      <c r="F33" s="11">
        <f t="shared" si="1"/>
        <v>0.9805302054061332</v>
      </c>
      <c r="G33" s="19">
        <f>SUM(G2:G32)</f>
        <v>7723481</v>
      </c>
      <c r="H33" s="11">
        <f t="shared" si="2"/>
        <v>0.04852954257283737</v>
      </c>
    </row>
  </sheetData>
  <printOptions/>
  <pageMargins left="0.7874015748031497" right="0.7874015748031497" top="1.1811023622047245" bottom="0.984251968503937" header="0.31496062992125984" footer="0.31496062992125984"/>
  <pageSetup horizontalDpi="600" verticalDpi="600" orientation="landscape" paperSize="9" r:id="rId1"/>
  <headerFooter alignWithMargins="0">
    <oddHeader>&amp;C&amp;"Arial CE,Pogrubiony"&amp;12
REALIZACJA WYDATKÓW GMINY MIASTA RADZIEJÓW W 2003 ROKU WG §§ KLASYFIKACJI BUDŻETOWEJ
 I ICH DYNAMIKA&amp;RZałącznik Nr 4
do analizy z wykonania budżetu za 2003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 UM</cp:lastModifiedBy>
  <cp:lastPrinted>2004-03-05T12:00:10Z</cp:lastPrinted>
  <dcterms:created xsi:type="dcterms:W3CDTF">2004-02-29T14:27:47Z</dcterms:created>
  <dcterms:modified xsi:type="dcterms:W3CDTF">2007-03-21T09:20:09Z</dcterms:modified>
  <cp:category/>
  <cp:version/>
  <cp:contentType/>
  <cp:contentStatus/>
</cp:coreProperties>
</file>