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<sst xmlns="http://schemas.openxmlformats.org/spreadsheetml/2006/main" count="64" uniqueCount="64">
  <si>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</si>
  <si>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</si>
  <si>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</si>
  <si>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</si>
  <si>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</si>
  <si>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</si>
  <si>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</si>
  <si>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</si>
  <si>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</si>
  <si>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</si>
  <si>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</si>
  <si>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</si>
  <si>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</si>
  <si>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</si>
  <si>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</si>
  <si>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</si>
  <si>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</si>
  <si>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</si>
  <si>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na wynagrodzenie i składki od nich naliczane</t>
  </si>
  <si>
    <t>związane z funkcjonowaniem organów JST</t>
  </si>
  <si>
    <t>z tytułu gwarancji i poręczeń, w tym:</t>
  </si>
  <si>
    <t>gwarancje i poręczenia podlegające wyłączeniu z limitów spłaty zobowiązań z arty. 243 ufp/169sufp</t>
  </si>
  <si>
    <t>wydatki bieżące objęte limtem art.. 226 ust.4 ufp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</si>
  <si>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</si>
  <si>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</si>
  <si>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</si>
  <si>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</si>
  <si>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</si>
  <si>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</si>
  <si>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</si>
  <si>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</si>
  <si>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</si>
  <si>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</si>
  <si>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</si>
  <si>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łączna kwota wyłączeń z art. 243 ust. 3 pkt 1 ufp oraz art. 170 ust. 3 sufp</t>
  </si>
  <si>
    <t>kwota wyłączeń z art. 243 ust. 3 pkt 1 ufp oraz art. 169 ust. 3 sufp przypadająca na dany rok budżetowy</t>
  </si>
  <si>
    <t>Kwota zobowiązań związku współtworzonego przez jst przypadających do spłaty w danym roku budżetowycm podlegająca doliczeniu zgodnie z art. 244 ufp</t>
  </si>
  <si>
    <t>Planowana łączna kwota spłaty zobowiązań do dochodów ogółem -max 15% z art. 169 sufp</t>
  </si>
  <si>
    <t>Zadłużenie/dochody ogółem [(13-13a):1] - max 60% z art. 170 sufp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</si>
  <si>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</si>
  <si>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</si>
  <si>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</si>
  <si>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</si>
  <si>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</si>
  <si>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% wyko- nania</t>
  </si>
  <si>
    <t>Inne rozchody (bez spłaty długu np. udzielone pożyczki, lokaty terminowe)</t>
  </si>
  <si>
    <t>TAK</t>
  </si>
  <si>
    <t>Sporządził: W. Śniegowska</t>
  </si>
  <si>
    <t>Maksymalny dopuszczalny wskaźnik spłaty z art. 243 ufp</t>
  </si>
  <si>
    <t>dochody majątkowe,</t>
  </si>
  <si>
    <t>w tym: ze sprzedaży majątku</t>
  </si>
  <si>
    <t>Relacja (Db-Wb+Dsm)/Do o której mowa w art.. 243 ufp</t>
  </si>
  <si>
    <r>
      <t>Maksymalny dopuszczalny wskaźnik spłaty z art.. 243 ufp (</t>
    </r>
    <r>
      <rPr>
        <sz val="9"/>
        <color indexed="8"/>
        <rFont val="Arial"/>
        <family val="2"/>
      </rPr>
      <t>średnia z trzech poprzednich lat</t>
    </r>
    <r>
      <rPr>
        <b/>
        <sz val="10"/>
        <color indexed="8"/>
        <rFont val="Arial"/>
        <family val="2"/>
      </rPr>
      <t>)</t>
    </r>
  </si>
  <si>
    <t>17a</t>
  </si>
  <si>
    <t>Spełnienie wskaźnika spłaty z art. 243 ufp po uwzględnieniu art. 244 ufp</t>
  </si>
  <si>
    <t>Prognoza na 2013r.</t>
  </si>
  <si>
    <t xml:space="preserve">Wykonanie za I półrocze 2013r. </t>
  </si>
  <si>
    <t>Wydatki bieżące, w tym:</t>
  </si>
  <si>
    <t>wydatki na obsługę długu, w tym:</t>
  </si>
  <si>
    <t>odsetki i dyskonto określone w art.. 243 ust. 1 ustawy lub art. 169 ust. 1 ufp z 2005r.</t>
  </si>
  <si>
    <t>Spłaty kredytów i pożyczek i wykup papierów wartościowych, z tego:</t>
  </si>
  <si>
    <t xml:space="preserve">rozchody z tytułu spłaty rat kapitałowych </t>
  </si>
  <si>
    <t>wykup papierów wartościowych</t>
  </si>
  <si>
    <t>Radziejów, dnia 14 sierpień 2013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</si>
</sst>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vertical="center" wrapText="1"/>
    </xf>
    <xf numFmtId="10" fontId="39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10" fontId="4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">
      <selection activeCell="D38" sqref="D38"/>
    </sheetView>
  </sheetViews>
  <sheetFormatPr defaultColWidth="8.796875" defaultRowHeight="14.25"/>
  <cols>
    <col min="1" max="1" width="4" style="0" customWidth="1"/>
    <col min="2" max="2" width="43.59765625" style="0" customWidth="1"/>
    <col min="3" max="4" width="11.09765625" style="0" customWidth="1"/>
    <col min="5" max="5" width="7" style="0" customWidth="1"/>
  </cols>
  <sheetData>
    <row r="1" ht="19.5" customHeight="1"/>
    <row r="2" spans="1:5" ht="39" customHeight="1">
      <c r="A2" s="13" t="s">
        <v>0</v>
      </c>
      <c r="B2" s="13" t="s">
        <v>1</v>
      </c>
      <c r="C2" s="14" t="s">
        <v>55</v>
      </c>
      <c r="D2" s="15" t="s">
        <v>56</v>
      </c>
      <c r="E2" s="14" t="s">
        <v>44</v>
      </c>
    </row>
    <row r="3" spans="1:5" ht="30" customHeight="1">
      <c r="A3" s="2">
        <v>1</v>
      </c>
      <c r="B3" s="3" t="s">
        <v>43</v>
      </c>
      <c r="C3" s="6">
        <f>C4+C5</f>
        <v>18604203.08</v>
      </c>
      <c r="D3" s="6">
        <f>D4+D5</f>
        <v>9970223.04</v>
      </c>
      <c r="E3" s="7">
        <f>D3/C3</f>
        <v>0.5359123955552951</v>
      </c>
    </row>
    <row r="4" spans="1:5" ht="30" customHeight="1">
      <c r="A4" s="1" t="s">
        <v>2</v>
      </c>
      <c r="B4" s="4" t="s">
        <v>17</v>
      </c>
      <c r="C4" s="5">
        <v>16914240.08</v>
      </c>
      <c r="D4" s="9">
        <v>9158972.1</v>
      </c>
      <c r="E4" s="11">
        <f>D4/C4</f>
        <v>0.5414947438773732</v>
      </c>
    </row>
    <row r="5" spans="1:5" ht="30" customHeight="1">
      <c r="A5" s="1" t="s">
        <v>3</v>
      </c>
      <c r="B5" s="4" t="s">
        <v>49</v>
      </c>
      <c r="C5" s="5">
        <v>1689963</v>
      </c>
      <c r="D5" s="9">
        <v>811250.94</v>
      </c>
      <c r="E5" s="11">
        <f>D5/C5</f>
        <v>0.48004065177758326</v>
      </c>
    </row>
    <row r="6" spans="1:5" ht="30" customHeight="1">
      <c r="A6" s="1" t="s">
        <v>4</v>
      </c>
      <c r="B6" s="4" t="s">
        <v>50</v>
      </c>
      <c r="C6" s="5">
        <v>51050</v>
      </c>
      <c r="D6" s="5">
        <v>15078.35</v>
      </c>
      <c r="E6" s="11">
        <f aca="true" t="shared" si="0" ref="E6:E42">D6/C6</f>
        <v>0.2953643486777669</v>
      </c>
    </row>
    <row r="7" spans="1:5" ht="30" customHeight="1">
      <c r="A7" s="2">
        <v>2</v>
      </c>
      <c r="B7" s="3" t="s">
        <v>57</v>
      </c>
      <c r="C7" s="6">
        <v>16231342.08</v>
      </c>
      <c r="D7" s="6">
        <v>8014773.66</v>
      </c>
      <c r="E7" s="7">
        <f t="shared" si="0"/>
        <v>0.49378379313905757</v>
      </c>
    </row>
    <row r="8" spans="1:5" ht="30" customHeight="1">
      <c r="A8" s="1" t="s">
        <v>5</v>
      </c>
      <c r="B8" s="4" t="s">
        <v>18</v>
      </c>
      <c r="C8" s="5">
        <v>7301894</v>
      </c>
      <c r="D8" s="5">
        <v>3761113.4</v>
      </c>
      <c r="E8" s="11">
        <f t="shared" si="0"/>
        <v>0.5150873732212492</v>
      </c>
    </row>
    <row r="9" spans="1:5" ht="30" customHeight="1">
      <c r="A9" s="1" t="s">
        <v>6</v>
      </c>
      <c r="B9" s="4" t="s">
        <v>19</v>
      </c>
      <c r="C9" s="5">
        <v>1837441</v>
      </c>
      <c r="D9" s="5">
        <v>920662.15</v>
      </c>
      <c r="E9" s="11">
        <f t="shared" si="0"/>
        <v>0.5010567142019798</v>
      </c>
    </row>
    <row r="10" spans="1:5" ht="30" customHeight="1">
      <c r="A10" s="1" t="s">
        <v>7</v>
      </c>
      <c r="B10" s="4" t="s">
        <v>20</v>
      </c>
      <c r="C10" s="5">
        <v>71974</v>
      </c>
      <c r="D10" s="5">
        <v>0</v>
      </c>
      <c r="E10" s="11">
        <f t="shared" si="0"/>
        <v>0</v>
      </c>
    </row>
    <row r="11" spans="1:5" ht="34.5" customHeight="1">
      <c r="A11" s="1"/>
      <c r="B11" s="4" t="s">
        <v>21</v>
      </c>
      <c r="C11" s="5">
        <v>0</v>
      </c>
      <c r="D11" s="5">
        <v>0</v>
      </c>
      <c r="E11" s="11"/>
    </row>
    <row r="12" spans="1:5" ht="34.5" customHeight="1">
      <c r="A12" s="1" t="s">
        <v>8</v>
      </c>
      <c r="B12" s="4" t="s">
        <v>58</v>
      </c>
      <c r="C12" s="5">
        <v>126884</v>
      </c>
      <c r="D12" s="5">
        <v>52407.72</v>
      </c>
      <c r="E12" s="11">
        <f t="shared" si="0"/>
        <v>0.413036474259954</v>
      </c>
    </row>
    <row r="13" spans="1:5" ht="34.5" customHeight="1">
      <c r="A13" s="1"/>
      <c r="B13" s="4" t="s">
        <v>59</v>
      </c>
      <c r="C13" s="5">
        <v>126884</v>
      </c>
      <c r="D13" s="5">
        <v>52407.72</v>
      </c>
      <c r="E13" s="11">
        <f>D13/C13</f>
        <v>0.413036474259954</v>
      </c>
    </row>
    <row r="14" spans="1:5" ht="30" customHeight="1">
      <c r="A14" s="1" t="s">
        <v>9</v>
      </c>
      <c r="B14" s="4" t="s">
        <v>22</v>
      </c>
      <c r="C14" s="5">
        <v>91999</v>
      </c>
      <c r="D14" s="5">
        <v>84180.55</v>
      </c>
      <c r="E14" s="11">
        <f t="shared" si="0"/>
        <v>0.9150159240861314</v>
      </c>
    </row>
    <row r="15" spans="1:5" ht="30" customHeight="1">
      <c r="A15" s="2">
        <v>3</v>
      </c>
      <c r="B15" s="3" t="s">
        <v>23</v>
      </c>
      <c r="C15" s="6">
        <f>C3-C7</f>
        <v>2372860.999999998</v>
      </c>
      <c r="D15" s="6">
        <f>D3-D7</f>
        <v>1955449.379999999</v>
      </c>
      <c r="E15" s="7">
        <f t="shared" si="0"/>
        <v>0.8240893082232801</v>
      </c>
    </row>
    <row r="16" spans="1:5" ht="34.5" customHeight="1">
      <c r="A16" s="2">
        <v>4</v>
      </c>
      <c r="B16" s="3" t="s">
        <v>24</v>
      </c>
      <c r="C16" s="6">
        <v>1311674</v>
      </c>
      <c r="D16" s="6">
        <v>1311674.89</v>
      </c>
      <c r="E16" s="7">
        <f t="shared" si="0"/>
        <v>1.0000006785222546</v>
      </c>
    </row>
    <row r="17" spans="1:5" ht="39.75" customHeight="1">
      <c r="A17" s="1" t="s">
        <v>10</v>
      </c>
      <c r="B17" s="4" t="s">
        <v>25</v>
      </c>
      <c r="C17" s="5">
        <v>516101</v>
      </c>
      <c r="D17" s="5">
        <v>0</v>
      </c>
      <c r="E17" s="11">
        <f t="shared" si="0"/>
        <v>0</v>
      </c>
    </row>
    <row r="18" spans="1:5" ht="34.5" customHeight="1">
      <c r="A18" s="2">
        <v>5</v>
      </c>
      <c r="B18" s="3" t="s">
        <v>26</v>
      </c>
      <c r="C18" s="6">
        <v>0</v>
      </c>
      <c r="D18" s="6">
        <v>0</v>
      </c>
      <c r="E18" s="7"/>
    </row>
    <row r="19" spans="1:5" ht="34.5" customHeight="1">
      <c r="A19" s="2">
        <v>6</v>
      </c>
      <c r="B19" s="3" t="s">
        <v>27</v>
      </c>
      <c r="C19" s="6">
        <f>C15+C16+C18</f>
        <v>3684534.999999998</v>
      </c>
      <c r="D19" s="6">
        <f>D15+D16+D18</f>
        <v>3267124.2699999986</v>
      </c>
      <c r="E19" s="7">
        <f t="shared" si="0"/>
        <v>0.8867127792245155</v>
      </c>
    </row>
    <row r="20" spans="1:5" ht="34.5" customHeight="1">
      <c r="A20" s="2">
        <v>7</v>
      </c>
      <c r="B20" s="3" t="s">
        <v>60</v>
      </c>
      <c r="C20" s="6">
        <f>C21+C22</f>
        <v>342770</v>
      </c>
      <c r="D20" s="6">
        <f>D21+D22</f>
        <v>177000</v>
      </c>
      <c r="E20" s="7">
        <f t="shared" si="0"/>
        <v>0.5163812469002538</v>
      </c>
    </row>
    <row r="21" spans="1:5" ht="34.5" customHeight="1">
      <c r="A21" s="1" t="s">
        <v>11</v>
      </c>
      <c r="B21" s="4" t="s">
        <v>61</v>
      </c>
      <c r="C21" s="5">
        <v>342770</v>
      </c>
      <c r="D21" s="5">
        <v>177000</v>
      </c>
      <c r="E21" s="11">
        <f t="shared" si="0"/>
        <v>0.5163812469002538</v>
      </c>
    </row>
    <row r="22" spans="1:5" ht="34.5" customHeight="1">
      <c r="A22" s="1" t="s">
        <v>12</v>
      </c>
      <c r="B22" s="4" t="s">
        <v>62</v>
      </c>
      <c r="C22" s="5">
        <v>0</v>
      </c>
      <c r="D22" s="5">
        <v>0</v>
      </c>
      <c r="E22" s="11"/>
    </row>
    <row r="23" spans="1:5" ht="34.5" customHeight="1">
      <c r="A23" s="2">
        <v>8</v>
      </c>
      <c r="B23" s="3" t="s">
        <v>45</v>
      </c>
      <c r="C23" s="6">
        <v>452803</v>
      </c>
      <c r="D23" s="6">
        <v>900000</v>
      </c>
      <c r="E23" s="7">
        <f t="shared" si="0"/>
        <v>1.9876193399778712</v>
      </c>
    </row>
    <row r="24" spans="1:5" ht="30" customHeight="1">
      <c r="A24" s="2">
        <v>9</v>
      </c>
      <c r="B24" s="3" t="s">
        <v>28</v>
      </c>
      <c r="C24" s="6">
        <f>C19-C20-C23</f>
        <v>2888961.999999998</v>
      </c>
      <c r="D24" s="6">
        <f>D19-D20-D23</f>
        <v>2190124.2699999986</v>
      </c>
      <c r="E24" s="7">
        <f t="shared" si="0"/>
        <v>0.7581007538347684</v>
      </c>
    </row>
    <row r="25" spans="1:5" ht="30" customHeight="1">
      <c r="A25" s="2">
        <v>10</v>
      </c>
      <c r="B25" s="3" t="s">
        <v>29</v>
      </c>
      <c r="C25" s="6">
        <v>3540838</v>
      </c>
      <c r="D25" s="6">
        <v>1304939.48</v>
      </c>
      <c r="E25" s="7">
        <f t="shared" si="0"/>
        <v>0.36853972986055844</v>
      </c>
    </row>
    <row r="26" spans="1:5" ht="30" customHeight="1">
      <c r="A26" s="1" t="s">
        <v>13</v>
      </c>
      <c r="B26" s="4" t="s">
        <v>33</v>
      </c>
      <c r="C26" s="5">
        <v>2711648</v>
      </c>
      <c r="D26" s="5">
        <v>1240877.3</v>
      </c>
      <c r="E26" s="11">
        <f t="shared" si="0"/>
        <v>0.4576100216547281</v>
      </c>
    </row>
    <row r="27" spans="1:5" ht="30" customHeight="1">
      <c r="A27" s="2">
        <v>11</v>
      </c>
      <c r="B27" s="3" t="s">
        <v>30</v>
      </c>
      <c r="C27" s="6">
        <v>651876</v>
      </c>
      <c r="D27" s="6">
        <v>411875.71</v>
      </c>
      <c r="E27" s="7">
        <f t="shared" si="0"/>
        <v>0.6318313759058471</v>
      </c>
    </row>
    <row r="28" spans="1:5" ht="30" customHeight="1">
      <c r="A28" s="2">
        <v>12</v>
      </c>
      <c r="B28" s="3" t="s">
        <v>31</v>
      </c>
      <c r="C28" s="12">
        <f>C24-C25+C27</f>
        <v>-1.862645149230957E-09</v>
      </c>
      <c r="D28" s="12">
        <f>D24-D25+D27</f>
        <v>1297060.4999999986</v>
      </c>
      <c r="E28" s="7"/>
    </row>
    <row r="29" spans="1:5" ht="30" customHeight="1">
      <c r="A29" s="2">
        <v>13</v>
      </c>
      <c r="B29" s="3" t="s">
        <v>32</v>
      </c>
      <c r="C29" s="6">
        <v>3293501</v>
      </c>
      <c r="D29" s="6">
        <v>3219270.08</v>
      </c>
      <c r="E29" s="7">
        <f t="shared" si="0"/>
        <v>0.9774613944249599</v>
      </c>
    </row>
    <row r="30" spans="1:5" ht="34.5" customHeight="1">
      <c r="A30" s="1" t="s">
        <v>14</v>
      </c>
      <c r="B30" s="4" t="s">
        <v>34</v>
      </c>
      <c r="C30" s="5">
        <v>0</v>
      </c>
      <c r="D30" s="5">
        <v>0</v>
      </c>
      <c r="E30" s="7"/>
    </row>
    <row r="31" spans="1:5" ht="34.5" customHeight="1">
      <c r="A31" s="1" t="s">
        <v>15</v>
      </c>
      <c r="B31" s="4" t="s">
        <v>35</v>
      </c>
      <c r="C31" s="5">
        <v>0</v>
      </c>
      <c r="D31" s="5">
        <v>0</v>
      </c>
      <c r="E31" s="7"/>
    </row>
    <row r="32" spans="1:5" ht="50.25" customHeight="1">
      <c r="A32" s="2">
        <v>14</v>
      </c>
      <c r="B32" s="3" t="s">
        <v>36</v>
      </c>
      <c r="C32" s="6">
        <v>0</v>
      </c>
      <c r="D32" s="6">
        <v>0</v>
      </c>
      <c r="E32" s="7"/>
    </row>
    <row r="33" spans="1:5" ht="34.5" customHeight="1">
      <c r="A33" s="2">
        <v>15</v>
      </c>
      <c r="B33" s="3" t="s">
        <v>37</v>
      </c>
      <c r="C33" s="7">
        <f>(C20+C10)/C3</f>
        <v>0.022293026915292093</v>
      </c>
      <c r="D33" s="7">
        <f>(D20+D10)/D3</f>
        <v>0.017752862628036055</v>
      </c>
      <c r="E33" s="7">
        <f>D33/C33</f>
        <v>0.7963415060454768</v>
      </c>
    </row>
    <row r="34" spans="1:5" ht="34.5" customHeight="1" hidden="1">
      <c r="A34" s="2" t="s">
        <v>16</v>
      </c>
      <c r="B34" s="3" t="s">
        <v>48</v>
      </c>
      <c r="C34" s="7">
        <v>0.0963</v>
      </c>
      <c r="D34" s="5"/>
      <c r="E34" s="7">
        <f t="shared" si="0"/>
        <v>0</v>
      </c>
    </row>
    <row r="35" spans="1:5" ht="34.5" customHeight="1">
      <c r="A35" s="2">
        <v>16</v>
      </c>
      <c r="B35" s="3" t="s">
        <v>54</v>
      </c>
      <c r="C35" s="8" t="s">
        <v>46</v>
      </c>
      <c r="D35" s="8"/>
      <c r="E35" s="7"/>
    </row>
    <row r="36" spans="1:5" ht="34.5" customHeight="1">
      <c r="A36" s="2">
        <v>17</v>
      </c>
      <c r="B36" s="3" t="s">
        <v>51</v>
      </c>
      <c r="C36" s="16">
        <f>(C4-C7-C22+C6)/C3</f>
        <v>0.039450655147331266</v>
      </c>
      <c r="D36" s="16">
        <f>(D4-D7-D22+D6)/D3</f>
        <v>0.11627390734881692</v>
      </c>
      <c r="E36" s="7"/>
    </row>
    <row r="37" spans="1:5" ht="34.5" customHeight="1">
      <c r="A37" s="2" t="s">
        <v>53</v>
      </c>
      <c r="B37" s="3" t="s">
        <v>52</v>
      </c>
      <c r="C37" s="16">
        <v>0.0813</v>
      </c>
      <c r="D37" s="16"/>
      <c r="E37" s="7">
        <f t="shared" si="0"/>
        <v>0</v>
      </c>
    </row>
    <row r="38" spans="1:5" ht="34.5" customHeight="1">
      <c r="A38" s="2">
        <v>18</v>
      </c>
      <c r="B38" s="3" t="s">
        <v>38</v>
      </c>
      <c r="C38" s="16">
        <f>C29/C3</f>
        <v>0.17702994241879672</v>
      </c>
      <c r="D38" s="16">
        <f>D29/D3</f>
        <v>0.322888471710659</v>
      </c>
      <c r="E38" s="7">
        <f t="shared" si="0"/>
        <v>1.823920108084356</v>
      </c>
    </row>
    <row r="39" spans="1:5" ht="30" customHeight="1">
      <c r="A39" s="2">
        <v>19</v>
      </c>
      <c r="B39" s="3" t="s">
        <v>39</v>
      </c>
      <c r="C39" s="6">
        <f>C7+C25</f>
        <v>19772180.08</v>
      </c>
      <c r="D39" s="6">
        <f>D7+D25</f>
        <v>9319713.14</v>
      </c>
      <c r="E39" s="7">
        <f t="shared" si="0"/>
        <v>0.471354858305539</v>
      </c>
    </row>
    <row r="40" spans="1:5" ht="30" customHeight="1">
      <c r="A40" s="2">
        <v>20</v>
      </c>
      <c r="B40" s="3" t="s">
        <v>40</v>
      </c>
      <c r="C40" s="6">
        <f>C3-C39</f>
        <v>-1167977</v>
      </c>
      <c r="D40" s="6">
        <f>D3-D39</f>
        <v>650509.8999999985</v>
      </c>
      <c r="E40" s="7">
        <f t="shared" si="0"/>
        <v>-0.5569543749577248</v>
      </c>
    </row>
    <row r="41" spans="1:5" ht="30" customHeight="1">
      <c r="A41" s="2">
        <v>21</v>
      </c>
      <c r="B41" s="3" t="s">
        <v>41</v>
      </c>
      <c r="C41" s="6">
        <f>C16+C18+C27</f>
        <v>1963550</v>
      </c>
      <c r="D41" s="6">
        <f>D16+D18+D27</f>
        <v>1723550.5999999999</v>
      </c>
      <c r="E41" s="7">
        <f t="shared" si="0"/>
        <v>0.8777727075959358</v>
      </c>
    </row>
    <row r="42" spans="1:5" ht="30" customHeight="1">
      <c r="A42" s="2">
        <v>22</v>
      </c>
      <c r="B42" s="3" t="s">
        <v>42</v>
      </c>
      <c r="C42" s="6">
        <f>C21+C23</f>
        <v>795573</v>
      </c>
      <c r="D42" s="6">
        <f>D21+D23</f>
        <v>1077000</v>
      </c>
      <c r="E42" s="7">
        <f t="shared" si="0"/>
        <v>1.3537412657292291</v>
      </c>
    </row>
    <row r="44" ht="14.25">
      <c r="B44" s="10" t="s">
        <v>63</v>
      </c>
    </row>
    <row r="45" ht="14.25">
      <c r="B45" s="10" t="s">
        <v>47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Miasta Radziejów za I półrocze 2013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MRPC</cp:lastModifiedBy>
  <cp:lastPrinted>2013-08-13T06:06:40Z</cp:lastPrinted>
  <dcterms:created xsi:type="dcterms:W3CDTF">2011-07-28T11:04:08Z</dcterms:created>
  <dcterms:modified xsi:type="dcterms:W3CDTF">2013-12-31T09:39:45Z</dcterms:modified>
  <cp:category/>
  <cp:version/>
  <cp:contentType/>
  <cp:contentStatus/>
</cp:coreProperties>
</file>