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<sst xmlns="http://schemas.openxmlformats.org/spreadsheetml/2006/main" count="203" uniqueCount="141">
  <si>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</si>
  <si>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</si>
  <si>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</si>
  <si>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</si>
  <si>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</si>
  <si>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</si>
  <si>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</si>
  <si>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</si>
  <si>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</si>
  <si>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</si>
  <si>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</si>
  <si>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</si>
  <si>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</si>
  <si>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</si>
  <si>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</si>
  <si>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</si>
  <si>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</si>
  <si>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4010</t>
  </si>
  <si>
    <t>4110</t>
  </si>
  <si>
    <t>w tym:</t>
  </si>
  <si>
    <t>wydatki bieżące</t>
  </si>
  <si>
    <t>wydatki majątkowe</t>
  </si>
  <si>
    <t>z tego: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</si>
  <si>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</si>
  <si>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</si>
  <si>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</si>
  <si>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</si>
  <si>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</si>
  <si>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</si>
  <si>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</si>
  <si>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</si>
  <si>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</si>
  <si>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</si>
  <si>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</si>
  <si>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</si>
  <si>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</si>
  <si>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</si>
  <si>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</si>
  <si>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</si>
  <si>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</si>
  <si>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</si>
  <si>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</si>
  <si>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</si>
  <si>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</si>
  <si>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</t>
  </si>
  <si>
    <t>Administracja publiczna</t>
  </si>
  <si>
    <t>Wynagrodzenia osobowe pracowników</t>
  </si>
  <si>
    <t>Składki na Fundusz Pracy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</si>
  <si>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</si>
  <si>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</si>
  <si>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</si>
  <si>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</si>
  <si>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</si>
  <si>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</si>
  <si>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</si>
  <si>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2010</t>
  </si>
  <si>
    <t>Dotacje celowe otrzymane z budżetu państwa na realizację zadań bieżących z zakresu administracji rządowej oraz innych zadań zleconych gminie (związkom gmin) ustawami</t>
  </si>
  <si>
    <t>851</t>
  </si>
  <si>
    <t>Ochrona zdrowia</t>
  </si>
  <si>
    <t>85154</t>
  </si>
  <si>
    <t>Przeciwdziałanie alkoholizmowi</t>
  </si>
  <si>
    <t>192 907,00</t>
  </si>
  <si>
    <t>854</t>
  </si>
  <si>
    <t>Edukacyjna opieka wychowawcza</t>
  </si>
  <si>
    <t>293 149,00</t>
  </si>
  <si>
    <t>2 345 583,00</t>
  </si>
  <si>
    <t>1 280,00</t>
  </si>
  <si>
    <t>2 346 863,00</t>
  </si>
  <si>
    <t>75011</t>
  </si>
  <si>
    <t>Urzędy wojewódzkie</t>
  </si>
  <si>
    <t>119 811,00</t>
  </si>
  <si>
    <t>121 091,00</t>
  </si>
  <si>
    <t>Składki na ubezpieczenia społeczne</t>
  </si>
  <si>
    <t>13 600,00</t>
  </si>
  <si>
    <t>14 880,00</t>
  </si>
  <si>
    <t>801</t>
  </si>
  <si>
    <t>Oświata i wychowanie</t>
  </si>
  <si>
    <t>6 332 295,24</t>
  </si>
  <si>
    <t>80104</t>
  </si>
  <si>
    <t xml:space="preserve">Przedszkola </t>
  </si>
  <si>
    <t>1 003 661,00</t>
  </si>
  <si>
    <t>91 389,00</t>
  </si>
  <si>
    <t>- 260,00</t>
  </si>
  <si>
    <t>91 129,00</t>
  </si>
  <si>
    <t>4280</t>
  </si>
  <si>
    <t>Zakup usług zdrowotnych</t>
  </si>
  <si>
    <t>185,00</t>
  </si>
  <si>
    <t>260,00</t>
  </si>
  <si>
    <t>445,00</t>
  </si>
  <si>
    <t>80113</t>
  </si>
  <si>
    <t>Dowożenie uczniów do szkół</t>
  </si>
  <si>
    <t>88 900,00</t>
  </si>
  <si>
    <t>647,00</t>
  </si>
  <si>
    <t>- 647,00</t>
  </si>
  <si>
    <t>88 253,00</t>
  </si>
  <si>
    <t>80148</t>
  </si>
  <si>
    <t>Stołówki szkolne i przedszkolne</t>
  </si>
  <si>
    <t>240 217,00</t>
  </si>
  <si>
    <t>80,00</t>
  </si>
  <si>
    <t>40,00</t>
  </si>
  <si>
    <t>120,00</t>
  </si>
  <si>
    <t>Odpisy na zakładowy fundusz świadczeń socjalnych</t>
  </si>
  <si>
    <t>4 522,00</t>
  </si>
  <si>
    <t>- 40,00</t>
  </si>
  <si>
    <t>4 482,00</t>
  </si>
  <si>
    <t>228 407,00</t>
  </si>
  <si>
    <t>4270</t>
  </si>
  <si>
    <t>Zakup usług remontowych</t>
  </si>
  <si>
    <t>2 500,00</t>
  </si>
  <si>
    <t>2 460,00</t>
  </si>
  <si>
    <t>85401</t>
  </si>
  <si>
    <t>Świetlice szkolne</t>
  </si>
  <si>
    <t>113 669,00</t>
  </si>
  <si>
    <t>- 2 992,00</t>
  </si>
  <si>
    <t>110 677,00</t>
  </si>
  <si>
    <t>79 219,00</t>
  </si>
  <si>
    <t>76 227,00</t>
  </si>
  <si>
    <t>85404</t>
  </si>
  <si>
    <t>Wczesne wspomaganie rozwoju dziecka</t>
  </si>
  <si>
    <t>20 766,00</t>
  </si>
  <si>
    <t>2 992,00</t>
  </si>
  <si>
    <t>23 758,00</t>
  </si>
  <si>
    <t>15 156,00</t>
  </si>
  <si>
    <t>17 656,00</t>
  </si>
  <si>
    <t>2 828,00</t>
  </si>
  <si>
    <t>430,00</t>
  </si>
  <si>
    <t>3 258,00</t>
  </si>
  <si>
    <t>305,00</t>
  </si>
  <si>
    <t>62,00</t>
  </si>
  <si>
    <t>367,00</t>
  </si>
  <si>
    <t>20 538 254,50</t>
  </si>
  <si>
    <t>20 539 534,50</t>
  </si>
  <si>
    <t>503 866,00</t>
  </si>
  <si>
    <t>505 146,00</t>
  </si>
  <si>
    <t>82 305,00</t>
  </si>
  <si>
    <t>83 585,00</t>
  </si>
  <si>
    <t>82 300,00</t>
  </si>
  <si>
    <t>83 580,00</t>
  </si>
  <si>
    <t>18 639 398,50</t>
  </si>
  <si>
    <t>18 640 678,50</t>
  </si>
  <si>
    <t xml:space="preserve">Zmiany w planie wydatków budżetu gminy Miasto Radziejów na 2014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</si>
</sst>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8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>
      <alignment horizontal="center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7" sqref="E27"/>
    </sheetView>
  </sheetViews>
  <sheetFormatPr defaultColWidth="9.33203125" defaultRowHeight="12.75"/>
  <cols>
    <col min="1" max="1" width="2.5" style="0" customWidth="1"/>
    <col min="2" max="2" width="8.33203125" style="0" customWidth="1"/>
    <col min="3" max="3" width="10.83203125" style="0" customWidth="1"/>
    <col min="4" max="4" width="1.171875" style="0" customWidth="1"/>
    <col min="5" max="5" width="11.5" style="0" customWidth="1"/>
    <col min="6" max="6" width="65.33203125" style="0" customWidth="1"/>
    <col min="7" max="8" width="22.83203125" style="0" customWidth="1"/>
    <col min="9" max="9" width="10.16015625" style="0" customWidth="1"/>
    <col min="10" max="10" width="14.83203125" style="0" customWidth="1"/>
  </cols>
  <sheetData>
    <row r="1" spans="1:10" ht="46.5" customHeight="1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2:10" ht="34.5" customHeight="1">
      <c r="B2" s="73" t="s">
        <v>8</v>
      </c>
      <c r="C2" s="73"/>
      <c r="D2" s="73"/>
      <c r="E2" s="73"/>
      <c r="F2" s="73"/>
      <c r="G2" s="73"/>
      <c r="H2" s="74"/>
      <c r="I2" s="74"/>
      <c r="J2" s="74"/>
    </row>
    <row r="3" spans="2:10" ht="16.5" customHeight="1">
      <c r="B3" s="1" t="s">
        <v>0</v>
      </c>
      <c r="C3" s="72" t="s">
        <v>1</v>
      </c>
      <c r="D3" s="72"/>
      <c r="E3" s="1" t="s">
        <v>2</v>
      </c>
      <c r="F3" s="1" t="s">
        <v>3</v>
      </c>
      <c r="G3" s="1" t="s">
        <v>4</v>
      </c>
      <c r="H3" s="1" t="s">
        <v>5</v>
      </c>
      <c r="I3" s="72" t="s">
        <v>6</v>
      </c>
      <c r="J3" s="72"/>
    </row>
    <row r="4" spans="2:10" ht="16.5" customHeight="1">
      <c r="B4" s="45" t="s">
        <v>44</v>
      </c>
      <c r="C4" s="68"/>
      <c r="D4" s="68"/>
      <c r="E4" s="45"/>
      <c r="F4" s="46" t="s">
        <v>45</v>
      </c>
      <c r="G4" s="47" t="s">
        <v>132</v>
      </c>
      <c r="H4" s="47" t="s">
        <v>66</v>
      </c>
      <c r="I4" s="69" t="s">
        <v>133</v>
      </c>
      <c r="J4" s="69"/>
    </row>
    <row r="5" spans="2:10" ht="16.5" customHeight="1">
      <c r="B5" s="48"/>
      <c r="C5" s="70" t="s">
        <v>68</v>
      </c>
      <c r="D5" s="70"/>
      <c r="E5" s="50"/>
      <c r="F5" s="51" t="s">
        <v>69</v>
      </c>
      <c r="G5" s="52" t="s">
        <v>134</v>
      </c>
      <c r="H5" s="52" t="s">
        <v>66</v>
      </c>
      <c r="I5" s="67" t="s">
        <v>135</v>
      </c>
      <c r="J5" s="67"/>
    </row>
    <row r="6" spans="2:10" ht="36.75" customHeight="1">
      <c r="B6" s="53"/>
      <c r="C6" s="66"/>
      <c r="D6" s="66"/>
      <c r="E6" s="49" t="s">
        <v>55</v>
      </c>
      <c r="F6" s="51" t="s">
        <v>56</v>
      </c>
      <c r="G6" s="52" t="s">
        <v>136</v>
      </c>
      <c r="H6" s="52" t="s">
        <v>66</v>
      </c>
      <c r="I6" s="67" t="s">
        <v>137</v>
      </c>
      <c r="J6" s="67"/>
    </row>
    <row r="7" spans="2:10" ht="5.25" customHeight="1" hidden="1">
      <c r="B7" s="76"/>
      <c r="C7" s="76"/>
      <c r="D7" s="76"/>
      <c r="E7" s="76"/>
      <c r="F7" s="71"/>
      <c r="G7" s="71"/>
      <c r="H7" s="71"/>
      <c r="I7" s="71"/>
      <c r="J7" s="71"/>
    </row>
    <row r="8" spans="2:10" ht="16.5" customHeight="1">
      <c r="B8" s="63" t="s">
        <v>7</v>
      </c>
      <c r="C8" s="63"/>
      <c r="D8" s="63"/>
      <c r="E8" s="63"/>
      <c r="F8" s="64"/>
      <c r="G8" s="2" t="s">
        <v>138</v>
      </c>
      <c r="H8" s="2" t="s">
        <v>66</v>
      </c>
      <c r="I8" s="65" t="s">
        <v>139</v>
      </c>
      <c r="J8" s="65"/>
    </row>
    <row r="9" spans="2:10" ht="12.75">
      <c r="B9" s="58"/>
      <c r="C9" s="58"/>
      <c r="D9" s="61"/>
      <c r="E9" s="61"/>
      <c r="F9" s="56" t="s">
        <v>9</v>
      </c>
      <c r="G9" s="58"/>
      <c r="H9" s="58"/>
      <c r="I9" s="61"/>
      <c r="J9" s="61"/>
    </row>
    <row r="10" spans="2:10" ht="12.75">
      <c r="B10" s="58"/>
      <c r="C10" s="58"/>
      <c r="D10" s="61"/>
      <c r="E10" s="61"/>
      <c r="F10" s="55" t="s">
        <v>10</v>
      </c>
      <c r="G10" s="59">
        <v>17877547.5</v>
      </c>
      <c r="H10" s="59">
        <v>1280</v>
      </c>
      <c r="I10" s="62">
        <f>G10+H10</f>
        <v>17878827.5</v>
      </c>
      <c r="J10" s="62"/>
    </row>
    <row r="11" spans="2:10" ht="12.75">
      <c r="B11" s="58"/>
      <c r="C11" s="58"/>
      <c r="D11" s="61"/>
      <c r="E11" s="61"/>
      <c r="F11" s="55" t="s">
        <v>11</v>
      </c>
      <c r="G11" s="59">
        <v>761851</v>
      </c>
      <c r="H11" s="59">
        <v>0</v>
      </c>
      <c r="I11" s="62">
        <f>G11+H11</f>
        <v>761851</v>
      </c>
      <c r="J11" s="62"/>
    </row>
  </sheetData>
  <sheetProtection/>
  <mergeCells count="20">
    <mergeCell ref="I9:J9"/>
    <mergeCell ref="I10:J10"/>
    <mergeCell ref="I11:J11"/>
    <mergeCell ref="D9:E9"/>
    <mergeCell ref="D10:E10"/>
    <mergeCell ref="D11:E11"/>
    <mergeCell ref="B8:F8"/>
    <mergeCell ref="I8:J8"/>
    <mergeCell ref="C5:D5"/>
    <mergeCell ref="I5:J5"/>
    <mergeCell ref="C6:D6"/>
    <mergeCell ref="I6:J6"/>
    <mergeCell ref="B7:E7"/>
    <mergeCell ref="F7:J7"/>
    <mergeCell ref="A1:J1"/>
    <mergeCell ref="C3:D3"/>
    <mergeCell ref="I3:J3"/>
    <mergeCell ref="C4:D4"/>
    <mergeCell ref="I4:J4"/>
    <mergeCell ref="B2:J2"/>
  </mergeCells>
  <printOptions/>
  <pageMargins left="0.7086614173228347" right="0.7086614173228347" top="1.23" bottom="0.7480314960629921" header="0.65" footer="0.31496062992125984"/>
  <pageSetup horizontalDpi="600" verticalDpi="600" orientation="landscape" paperSize="9" r:id="rId1"/>
  <headerFooter>
    <oddHeader xml:space="preserve">&amp;R&amp;"Arial,Pogrubiony"&amp;10Załącznik Nr 1 &amp;"Arial,Normalny"&amp;8
&amp;10do Zarządzenia Nr 305/2014 Burmistrza Miasta Radziejów z dnia 14 listopada 2014 roku
w sprawie zmian w budżecie Miasta Radziejów na 2014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51" sqref="E51"/>
    </sheetView>
  </sheetViews>
  <sheetFormatPr defaultColWidth="9.33203125" defaultRowHeight="12.75"/>
  <cols>
    <col min="1" max="1" width="2.5" style="0" customWidth="1"/>
    <col min="2" max="2" width="8.5" style="0" customWidth="1"/>
    <col min="3" max="3" width="10.5" style="0" customWidth="1"/>
    <col min="4" max="4" width="1.171875" style="0" customWidth="1"/>
    <col min="5" max="5" width="11.33203125" style="0" customWidth="1"/>
    <col min="6" max="6" width="63.66015625" style="0" customWidth="1"/>
    <col min="7" max="8" width="22.83203125" style="0" customWidth="1"/>
    <col min="9" max="9" width="10.16015625" style="0" customWidth="1"/>
    <col min="10" max="10" width="16.5" style="0" customWidth="1"/>
  </cols>
  <sheetData>
    <row r="1" spans="1:10" ht="37.5" customHeight="1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2:10" ht="34.5" customHeight="1">
      <c r="B2" s="73" t="s">
        <v>140</v>
      </c>
      <c r="C2" s="73"/>
      <c r="D2" s="73"/>
      <c r="E2" s="73"/>
      <c r="F2" s="73"/>
      <c r="G2" s="73"/>
      <c r="H2" s="74"/>
      <c r="I2" s="74"/>
      <c r="J2" s="74"/>
    </row>
    <row r="3" spans="2:10" ht="16.5" customHeight="1">
      <c r="B3" s="1" t="s">
        <v>0</v>
      </c>
      <c r="C3" s="72" t="s">
        <v>1</v>
      </c>
      <c r="D3" s="72"/>
      <c r="E3" s="1" t="s">
        <v>2</v>
      </c>
      <c r="F3" s="1" t="s">
        <v>3</v>
      </c>
      <c r="G3" s="1" t="s">
        <v>4</v>
      </c>
      <c r="H3" s="1" t="s">
        <v>5</v>
      </c>
      <c r="I3" s="72" t="s">
        <v>6</v>
      </c>
      <c r="J3" s="72"/>
    </row>
    <row r="4" spans="2:10" ht="19.5" customHeight="1">
      <c r="B4" s="45" t="s">
        <v>44</v>
      </c>
      <c r="C4" s="68"/>
      <c r="D4" s="68"/>
      <c r="E4" s="45"/>
      <c r="F4" s="46" t="s">
        <v>45</v>
      </c>
      <c r="G4" s="47" t="s">
        <v>65</v>
      </c>
      <c r="H4" s="47" t="s">
        <v>66</v>
      </c>
      <c r="I4" s="69" t="s">
        <v>67</v>
      </c>
      <c r="J4" s="69"/>
    </row>
    <row r="5" spans="2:10" ht="16.5" customHeight="1">
      <c r="B5" s="48"/>
      <c r="C5" s="70" t="s">
        <v>68</v>
      </c>
      <c r="D5" s="70"/>
      <c r="E5" s="50"/>
      <c r="F5" s="51" t="s">
        <v>69</v>
      </c>
      <c r="G5" s="52" t="s">
        <v>70</v>
      </c>
      <c r="H5" s="52" t="s">
        <v>66</v>
      </c>
      <c r="I5" s="67" t="s">
        <v>71</v>
      </c>
      <c r="J5" s="67"/>
    </row>
    <row r="6" spans="2:10" ht="16.5" customHeight="1">
      <c r="B6" s="53"/>
      <c r="C6" s="66"/>
      <c r="D6" s="66"/>
      <c r="E6" s="49" t="s">
        <v>18</v>
      </c>
      <c r="F6" s="51" t="s">
        <v>72</v>
      </c>
      <c r="G6" s="52" t="s">
        <v>73</v>
      </c>
      <c r="H6" s="52" t="s">
        <v>66</v>
      </c>
      <c r="I6" s="67" t="s">
        <v>74</v>
      </c>
      <c r="J6" s="67"/>
    </row>
    <row r="7" spans="2:10" ht="19.5" customHeight="1">
      <c r="B7" s="45" t="s">
        <v>75</v>
      </c>
      <c r="C7" s="68"/>
      <c r="D7" s="68"/>
      <c r="E7" s="45"/>
      <c r="F7" s="46" t="s">
        <v>76</v>
      </c>
      <c r="G7" s="47" t="s">
        <v>77</v>
      </c>
      <c r="H7" s="47" t="s">
        <v>12</v>
      </c>
      <c r="I7" s="69" t="s">
        <v>77</v>
      </c>
      <c r="J7" s="69"/>
    </row>
    <row r="8" spans="2:10" ht="16.5" customHeight="1">
      <c r="B8" s="48"/>
      <c r="C8" s="70" t="s">
        <v>78</v>
      </c>
      <c r="D8" s="70"/>
      <c r="E8" s="50"/>
      <c r="F8" s="51" t="s">
        <v>79</v>
      </c>
      <c r="G8" s="52" t="s">
        <v>80</v>
      </c>
      <c r="H8" s="52" t="s">
        <v>12</v>
      </c>
      <c r="I8" s="67" t="s">
        <v>80</v>
      </c>
      <c r="J8" s="67"/>
    </row>
    <row r="9" spans="2:10" ht="16.5" customHeight="1">
      <c r="B9" s="53"/>
      <c r="C9" s="66"/>
      <c r="D9" s="66"/>
      <c r="E9" s="49" t="s">
        <v>15</v>
      </c>
      <c r="F9" s="51" t="s">
        <v>16</v>
      </c>
      <c r="G9" s="52" t="s">
        <v>81</v>
      </c>
      <c r="H9" s="52" t="s">
        <v>82</v>
      </c>
      <c r="I9" s="67" t="s">
        <v>83</v>
      </c>
      <c r="J9" s="67"/>
    </row>
    <row r="10" spans="2:10" ht="16.5" customHeight="1">
      <c r="B10" s="53"/>
      <c r="C10" s="66"/>
      <c r="D10" s="66"/>
      <c r="E10" s="49" t="s">
        <v>84</v>
      </c>
      <c r="F10" s="51" t="s">
        <v>85</v>
      </c>
      <c r="G10" s="52" t="s">
        <v>86</v>
      </c>
      <c r="H10" s="52" t="s">
        <v>87</v>
      </c>
      <c r="I10" s="67" t="s">
        <v>88</v>
      </c>
      <c r="J10" s="67"/>
    </row>
    <row r="11" spans="2:10" ht="16.5" customHeight="1">
      <c r="B11" s="48"/>
      <c r="C11" s="70" t="s">
        <v>89</v>
      </c>
      <c r="D11" s="70"/>
      <c r="E11" s="50"/>
      <c r="F11" s="51" t="s">
        <v>90</v>
      </c>
      <c r="G11" s="52" t="s">
        <v>91</v>
      </c>
      <c r="H11" s="52" t="s">
        <v>12</v>
      </c>
      <c r="I11" s="67" t="s">
        <v>91</v>
      </c>
      <c r="J11" s="67"/>
    </row>
    <row r="12" spans="2:10" ht="16.5" customHeight="1">
      <c r="B12" s="53"/>
      <c r="C12" s="66"/>
      <c r="D12" s="66"/>
      <c r="E12" s="49" t="s">
        <v>15</v>
      </c>
      <c r="F12" s="51" t="s">
        <v>16</v>
      </c>
      <c r="G12" s="52" t="s">
        <v>12</v>
      </c>
      <c r="H12" s="52" t="s">
        <v>92</v>
      </c>
      <c r="I12" s="67" t="s">
        <v>92</v>
      </c>
      <c r="J12" s="67"/>
    </row>
    <row r="13" spans="2:10" ht="16.5" customHeight="1">
      <c r="B13" s="53"/>
      <c r="C13" s="66"/>
      <c r="D13" s="66"/>
      <c r="E13" s="49" t="s">
        <v>13</v>
      </c>
      <c r="F13" s="51" t="s">
        <v>14</v>
      </c>
      <c r="G13" s="52" t="s">
        <v>91</v>
      </c>
      <c r="H13" s="52" t="s">
        <v>93</v>
      </c>
      <c r="I13" s="67" t="s">
        <v>94</v>
      </c>
      <c r="J13" s="67"/>
    </row>
    <row r="14" spans="2:10" ht="16.5" customHeight="1">
      <c r="B14" s="48"/>
      <c r="C14" s="70" t="s">
        <v>95</v>
      </c>
      <c r="D14" s="70"/>
      <c r="E14" s="50"/>
      <c r="F14" s="51" t="s">
        <v>96</v>
      </c>
      <c r="G14" s="52" t="s">
        <v>97</v>
      </c>
      <c r="H14" s="52" t="s">
        <v>12</v>
      </c>
      <c r="I14" s="67" t="s">
        <v>97</v>
      </c>
      <c r="J14" s="67"/>
    </row>
    <row r="15" spans="2:10" ht="16.5" customHeight="1">
      <c r="B15" s="53"/>
      <c r="C15" s="66"/>
      <c r="D15" s="66"/>
      <c r="E15" s="49" t="s">
        <v>84</v>
      </c>
      <c r="F15" s="51" t="s">
        <v>85</v>
      </c>
      <c r="G15" s="52" t="s">
        <v>98</v>
      </c>
      <c r="H15" s="52" t="s">
        <v>99</v>
      </c>
      <c r="I15" s="67" t="s">
        <v>100</v>
      </c>
      <c r="J15" s="67"/>
    </row>
    <row r="16" spans="2:10" ht="16.5" customHeight="1">
      <c r="B16" s="53"/>
      <c r="C16" s="66"/>
      <c r="D16" s="66"/>
      <c r="E16" s="49" t="s">
        <v>35</v>
      </c>
      <c r="F16" s="51" t="s">
        <v>101</v>
      </c>
      <c r="G16" s="52" t="s">
        <v>102</v>
      </c>
      <c r="H16" s="52" t="s">
        <v>103</v>
      </c>
      <c r="I16" s="67" t="s">
        <v>104</v>
      </c>
      <c r="J16" s="67"/>
    </row>
    <row r="17" spans="2:10" ht="18" customHeight="1">
      <c r="B17" s="45" t="s">
        <v>57</v>
      </c>
      <c r="C17" s="68"/>
      <c r="D17" s="68"/>
      <c r="E17" s="45"/>
      <c r="F17" s="46" t="s">
        <v>58</v>
      </c>
      <c r="G17" s="47" t="s">
        <v>105</v>
      </c>
      <c r="H17" s="47" t="s">
        <v>12</v>
      </c>
      <c r="I17" s="69" t="s">
        <v>105</v>
      </c>
      <c r="J17" s="69"/>
    </row>
    <row r="18" spans="2:10" ht="16.5" customHeight="1">
      <c r="B18" s="48"/>
      <c r="C18" s="70" t="s">
        <v>59</v>
      </c>
      <c r="D18" s="70"/>
      <c r="E18" s="50"/>
      <c r="F18" s="51" t="s">
        <v>60</v>
      </c>
      <c r="G18" s="52" t="s">
        <v>61</v>
      </c>
      <c r="H18" s="52" t="s">
        <v>12</v>
      </c>
      <c r="I18" s="67" t="s">
        <v>61</v>
      </c>
      <c r="J18" s="67"/>
    </row>
    <row r="19" spans="2:10" ht="16.5" customHeight="1">
      <c r="B19" s="53"/>
      <c r="C19" s="66"/>
      <c r="D19" s="66"/>
      <c r="E19" s="49" t="s">
        <v>106</v>
      </c>
      <c r="F19" s="51" t="s">
        <v>107</v>
      </c>
      <c r="G19" s="52" t="s">
        <v>108</v>
      </c>
      <c r="H19" s="52" t="s">
        <v>103</v>
      </c>
      <c r="I19" s="67" t="s">
        <v>109</v>
      </c>
      <c r="J19" s="67"/>
    </row>
    <row r="20" spans="2:10" ht="16.5" customHeight="1">
      <c r="B20" s="53"/>
      <c r="C20" s="66"/>
      <c r="D20" s="66"/>
      <c r="E20" s="49" t="s">
        <v>84</v>
      </c>
      <c r="F20" s="51" t="s">
        <v>85</v>
      </c>
      <c r="G20" s="52" t="s">
        <v>12</v>
      </c>
      <c r="H20" s="52" t="s">
        <v>99</v>
      </c>
      <c r="I20" s="67" t="s">
        <v>99</v>
      </c>
      <c r="J20" s="67"/>
    </row>
    <row r="21" spans="2:10" ht="19.5" customHeight="1">
      <c r="B21" s="45" t="s">
        <v>62</v>
      </c>
      <c r="C21" s="68"/>
      <c r="D21" s="68"/>
      <c r="E21" s="45"/>
      <c r="F21" s="46" t="s">
        <v>63</v>
      </c>
      <c r="G21" s="47" t="s">
        <v>64</v>
      </c>
      <c r="H21" s="47" t="s">
        <v>12</v>
      </c>
      <c r="I21" s="69" t="s">
        <v>64</v>
      </c>
      <c r="J21" s="69"/>
    </row>
    <row r="22" spans="2:10" ht="16.5" customHeight="1">
      <c r="B22" s="48"/>
      <c r="C22" s="70" t="s">
        <v>110</v>
      </c>
      <c r="D22" s="70"/>
      <c r="E22" s="50"/>
      <c r="F22" s="51" t="s">
        <v>111</v>
      </c>
      <c r="G22" s="52" t="s">
        <v>112</v>
      </c>
      <c r="H22" s="52" t="s">
        <v>113</v>
      </c>
      <c r="I22" s="67" t="s">
        <v>114</v>
      </c>
      <c r="J22" s="67"/>
    </row>
    <row r="23" spans="2:10" ht="16.5" customHeight="1">
      <c r="B23" s="53"/>
      <c r="C23" s="66"/>
      <c r="D23" s="66"/>
      <c r="E23" s="49" t="s">
        <v>17</v>
      </c>
      <c r="F23" s="51" t="s">
        <v>46</v>
      </c>
      <c r="G23" s="52" t="s">
        <v>115</v>
      </c>
      <c r="H23" s="52" t="s">
        <v>113</v>
      </c>
      <c r="I23" s="67" t="s">
        <v>116</v>
      </c>
      <c r="J23" s="67"/>
    </row>
    <row r="24" spans="2:10" ht="16.5" customHeight="1">
      <c r="B24" s="48"/>
      <c r="C24" s="70" t="s">
        <v>117</v>
      </c>
      <c r="D24" s="70"/>
      <c r="E24" s="50"/>
      <c r="F24" s="51" t="s">
        <v>118</v>
      </c>
      <c r="G24" s="52" t="s">
        <v>119</v>
      </c>
      <c r="H24" s="52" t="s">
        <v>120</v>
      </c>
      <c r="I24" s="67" t="s">
        <v>121</v>
      </c>
      <c r="J24" s="67"/>
    </row>
    <row r="25" spans="2:10" ht="16.5" customHeight="1">
      <c r="B25" s="53"/>
      <c r="C25" s="66"/>
      <c r="D25" s="66"/>
      <c r="E25" s="49" t="s">
        <v>17</v>
      </c>
      <c r="F25" s="51" t="s">
        <v>46</v>
      </c>
      <c r="G25" s="52" t="s">
        <v>122</v>
      </c>
      <c r="H25" s="52" t="s">
        <v>108</v>
      </c>
      <c r="I25" s="67" t="s">
        <v>123</v>
      </c>
      <c r="J25" s="67"/>
    </row>
    <row r="26" spans="2:10" ht="16.5" customHeight="1">
      <c r="B26" s="53"/>
      <c r="C26" s="66"/>
      <c r="D26" s="66"/>
      <c r="E26" s="49" t="s">
        <v>18</v>
      </c>
      <c r="F26" s="51" t="s">
        <v>72</v>
      </c>
      <c r="G26" s="52" t="s">
        <v>124</v>
      </c>
      <c r="H26" s="52" t="s">
        <v>125</v>
      </c>
      <c r="I26" s="67" t="s">
        <v>126</v>
      </c>
      <c r="J26" s="67"/>
    </row>
    <row r="27" spans="2:10" ht="16.5" customHeight="1">
      <c r="B27" s="53"/>
      <c r="C27" s="66"/>
      <c r="D27" s="66"/>
      <c r="E27" s="49" t="s">
        <v>34</v>
      </c>
      <c r="F27" s="51" t="s">
        <v>47</v>
      </c>
      <c r="G27" s="52" t="s">
        <v>127</v>
      </c>
      <c r="H27" s="52" t="s">
        <v>128</v>
      </c>
      <c r="I27" s="67" t="s">
        <v>129</v>
      </c>
      <c r="J27" s="67"/>
    </row>
    <row r="28" spans="2:10" ht="5.25" customHeight="1">
      <c r="B28" s="76"/>
      <c r="C28" s="76"/>
      <c r="D28" s="76"/>
      <c r="E28" s="76"/>
      <c r="F28" s="71"/>
      <c r="G28" s="71"/>
      <c r="H28" s="71"/>
      <c r="I28" s="71"/>
      <c r="J28" s="71"/>
    </row>
    <row r="29" spans="2:10" ht="16.5" customHeight="1">
      <c r="B29" s="77" t="s">
        <v>7</v>
      </c>
      <c r="C29" s="77"/>
      <c r="D29" s="77"/>
      <c r="E29" s="77"/>
      <c r="F29" s="78"/>
      <c r="G29" s="86" t="s">
        <v>130</v>
      </c>
      <c r="H29" s="86" t="s">
        <v>66</v>
      </c>
      <c r="I29" s="87" t="s">
        <v>131</v>
      </c>
      <c r="J29" s="87"/>
    </row>
    <row r="30" spans="2:6" ht="12.75">
      <c r="B30" s="58"/>
      <c r="C30" s="58"/>
      <c r="D30" s="88"/>
      <c r="E30" s="88"/>
      <c r="F30" s="54" t="s">
        <v>19</v>
      </c>
    </row>
    <row r="31" spans="2:10" ht="12.75">
      <c r="B31" s="58"/>
      <c r="C31" s="58"/>
      <c r="D31" s="88"/>
      <c r="E31" s="88"/>
      <c r="F31" s="55" t="s">
        <v>20</v>
      </c>
      <c r="G31" s="60">
        <v>17152359.5</v>
      </c>
      <c r="H31" s="60">
        <v>1280</v>
      </c>
      <c r="I31" s="75">
        <f>G31+H31</f>
        <v>17153639.5</v>
      </c>
      <c r="J31" s="75"/>
    </row>
    <row r="32" spans="2:10" ht="12.75">
      <c r="B32" s="58"/>
      <c r="C32" s="58"/>
      <c r="D32" s="88"/>
      <c r="E32" s="88"/>
      <c r="F32" s="56" t="s">
        <v>48</v>
      </c>
      <c r="G32" s="60">
        <v>7699931.71</v>
      </c>
      <c r="H32" s="60">
        <v>1280</v>
      </c>
      <c r="I32" s="75">
        <f aca="true" t="shared" si="0" ref="I32:I39">G32+H32</f>
        <v>7701211.71</v>
      </c>
      <c r="J32" s="75"/>
    </row>
    <row r="33" spans="2:10" ht="12.75">
      <c r="B33" s="58"/>
      <c r="C33" s="58"/>
      <c r="D33" s="88"/>
      <c r="E33" s="88"/>
      <c r="F33" s="56" t="s">
        <v>49</v>
      </c>
      <c r="G33" s="60">
        <v>4509266.32</v>
      </c>
      <c r="H33" s="60">
        <v>0</v>
      </c>
      <c r="I33" s="75">
        <f t="shared" si="0"/>
        <v>4509266.32</v>
      </c>
      <c r="J33" s="75"/>
    </row>
    <row r="34" spans="2:10" ht="12.75">
      <c r="B34" s="58"/>
      <c r="C34" s="58"/>
      <c r="D34" s="88"/>
      <c r="E34" s="88"/>
      <c r="F34" s="56" t="s">
        <v>50</v>
      </c>
      <c r="G34" s="60">
        <v>723000</v>
      </c>
      <c r="H34" s="60">
        <v>0</v>
      </c>
      <c r="I34" s="75">
        <f t="shared" si="0"/>
        <v>723000</v>
      </c>
      <c r="J34" s="75"/>
    </row>
    <row r="35" spans="2:10" ht="12.75">
      <c r="B35" s="58"/>
      <c r="C35" s="58"/>
      <c r="D35" s="88"/>
      <c r="E35" s="88"/>
      <c r="F35" s="56" t="s">
        <v>51</v>
      </c>
      <c r="G35" s="60">
        <v>4050598.47</v>
      </c>
      <c r="H35" s="60">
        <v>0</v>
      </c>
      <c r="I35" s="75">
        <f t="shared" si="0"/>
        <v>4050598.47</v>
      </c>
      <c r="J35" s="75"/>
    </row>
    <row r="36" spans="2:10" ht="12.75">
      <c r="B36" s="58"/>
      <c r="C36" s="58"/>
      <c r="D36" s="88"/>
      <c r="E36" s="88"/>
      <c r="F36" s="57" t="s">
        <v>52</v>
      </c>
      <c r="G36" s="60">
        <v>57341</v>
      </c>
      <c r="H36" s="60">
        <v>0</v>
      </c>
      <c r="I36" s="75">
        <f t="shared" si="0"/>
        <v>57341</v>
      </c>
      <c r="J36" s="75"/>
    </row>
    <row r="37" spans="2:10" ht="12.75">
      <c r="B37" s="58"/>
      <c r="C37" s="58"/>
      <c r="D37" s="88"/>
      <c r="E37" s="88"/>
      <c r="F37" s="56" t="s">
        <v>53</v>
      </c>
      <c r="G37" s="60">
        <v>15822</v>
      </c>
      <c r="H37" s="60">
        <v>0</v>
      </c>
      <c r="I37" s="75">
        <f t="shared" si="0"/>
        <v>15822</v>
      </c>
      <c r="J37" s="75"/>
    </row>
    <row r="38" spans="2:10" ht="12.75">
      <c r="B38" s="58"/>
      <c r="C38" s="58"/>
      <c r="D38" s="88"/>
      <c r="E38" s="88"/>
      <c r="F38" s="56" t="s">
        <v>54</v>
      </c>
      <c r="G38" s="60">
        <v>96400</v>
      </c>
      <c r="H38" s="60">
        <v>0</v>
      </c>
      <c r="I38" s="75">
        <f t="shared" si="0"/>
        <v>96400</v>
      </c>
      <c r="J38" s="75"/>
    </row>
    <row r="39" spans="2:10" ht="12.75">
      <c r="B39" s="58"/>
      <c r="C39" s="58"/>
      <c r="D39" s="88"/>
      <c r="E39" s="88"/>
      <c r="F39" s="55" t="s">
        <v>21</v>
      </c>
      <c r="G39" s="60">
        <v>3385895</v>
      </c>
      <c r="H39" s="60">
        <v>0</v>
      </c>
      <c r="I39" s="75">
        <f t="shared" si="0"/>
        <v>3385895</v>
      </c>
      <c r="J39" s="75"/>
    </row>
  </sheetData>
  <sheetProtection/>
  <mergeCells count="75">
    <mergeCell ref="D35:E35"/>
    <mergeCell ref="D36:E36"/>
    <mergeCell ref="D37:E37"/>
    <mergeCell ref="D38:E38"/>
    <mergeCell ref="D39:E39"/>
    <mergeCell ref="I35:J35"/>
    <mergeCell ref="I36:J36"/>
    <mergeCell ref="I37:J37"/>
    <mergeCell ref="I38:J38"/>
    <mergeCell ref="I39:J39"/>
    <mergeCell ref="D30:E30"/>
    <mergeCell ref="D31:E31"/>
    <mergeCell ref="D32:E32"/>
    <mergeCell ref="D33:E33"/>
    <mergeCell ref="D34:E34"/>
    <mergeCell ref="B29:F29"/>
    <mergeCell ref="I29:J29"/>
    <mergeCell ref="I31:J31"/>
    <mergeCell ref="I32:J32"/>
    <mergeCell ref="I33:J33"/>
    <mergeCell ref="I34:J34"/>
    <mergeCell ref="C26:D26"/>
    <mergeCell ref="I26:J26"/>
    <mergeCell ref="C27:D27"/>
    <mergeCell ref="I27:J27"/>
    <mergeCell ref="B28:E28"/>
    <mergeCell ref="F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  <mergeCell ref="B2:J2"/>
  </mergeCells>
  <printOptions/>
  <pageMargins left="0.7086614173228347" right="0.7086614173228347" top="1.12" bottom="0.7480314960629921" header="0.5" footer="0.31496062992125984"/>
  <pageSetup horizontalDpi="600" verticalDpi="600" orientation="landscape" paperSize="9" r:id="rId1"/>
  <headerFooter>
    <oddHeader>&amp;R&amp;"Arial,Pogrubiony"&amp;10Załącznik Nr 2&amp;"Arial,Normalny" 
do Zarządzenia Nr 305/2014 Burmistrza Miasta radziejów z dnia 14 listopada 2014 roku
w sprawie zmian w budżecie Miasta Radziejów na 2014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J20" sqref="J20"/>
    </sheetView>
  </sheetViews>
  <sheetFormatPr defaultColWidth="9.33203125" defaultRowHeight="12.75"/>
  <cols>
    <col min="1" max="1" width="7.66015625" style="4" customWidth="1"/>
    <col min="2" max="2" width="12" style="4" customWidth="1"/>
    <col min="3" max="3" width="11.16015625" style="4" customWidth="1"/>
    <col min="4" max="4" width="15.83203125" style="4" customWidth="1"/>
    <col min="5" max="5" width="15.66015625" style="4" customWidth="1"/>
    <col min="6" max="6" width="15.83203125" style="4" customWidth="1"/>
    <col min="7" max="7" width="16.66015625" style="4" customWidth="1"/>
    <col min="8" max="8" width="15.83203125" style="4" customWidth="1"/>
    <col min="9" max="24" width="9.33203125" style="3" customWidth="1"/>
    <col min="25" max="16384" width="9.33203125" style="4" customWidth="1"/>
  </cols>
  <sheetData>
    <row r="1" spans="1:8" ht="55.5" customHeight="1">
      <c r="A1" s="84" t="s">
        <v>23</v>
      </c>
      <c r="B1" s="84"/>
      <c r="C1" s="84"/>
      <c r="D1" s="84"/>
      <c r="E1" s="84"/>
      <c r="F1" s="84"/>
      <c r="G1" s="84"/>
      <c r="H1" s="84"/>
    </row>
    <row r="2" spans="1:8" ht="10.5" customHeight="1">
      <c r="A2" s="5"/>
      <c r="B2" s="5"/>
      <c r="C2" s="5"/>
      <c r="D2" s="5"/>
      <c r="E2" s="5"/>
      <c r="F2" s="5"/>
      <c r="H2" s="6"/>
    </row>
    <row r="3" spans="1:8" ht="12.75" customHeight="1">
      <c r="A3" s="85" t="s">
        <v>0</v>
      </c>
      <c r="B3" s="85" t="s">
        <v>1</v>
      </c>
      <c r="C3" s="85" t="s">
        <v>24</v>
      </c>
      <c r="D3" s="79" t="s">
        <v>25</v>
      </c>
      <c r="E3" s="79" t="s">
        <v>26</v>
      </c>
      <c r="F3" s="79" t="s">
        <v>22</v>
      </c>
      <c r="G3" s="79"/>
      <c r="H3" s="79"/>
    </row>
    <row r="4" spans="1:8" ht="12.75" customHeight="1">
      <c r="A4" s="85"/>
      <c r="B4" s="85"/>
      <c r="C4" s="85"/>
      <c r="D4" s="79"/>
      <c r="E4" s="79"/>
      <c r="F4" s="79" t="s">
        <v>27</v>
      </c>
      <c r="G4" s="7" t="s">
        <v>19</v>
      </c>
      <c r="H4" s="79" t="s">
        <v>28</v>
      </c>
    </row>
    <row r="5" spans="1:8" ht="50.25" customHeight="1">
      <c r="A5" s="85"/>
      <c r="B5" s="85"/>
      <c r="C5" s="85"/>
      <c r="D5" s="79"/>
      <c r="E5" s="79"/>
      <c r="F5" s="79"/>
      <c r="G5" s="8" t="s">
        <v>29</v>
      </c>
      <c r="H5" s="79"/>
    </row>
    <row r="6" spans="1:8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30</v>
      </c>
      <c r="B7" s="10" t="s">
        <v>31</v>
      </c>
      <c r="C7" s="11"/>
      <c r="D7" s="12">
        <f>SUM(D8:D14)</f>
        <v>14615.15</v>
      </c>
      <c r="E7" s="12">
        <f>SUM(E8:E14)</f>
        <v>14615.15</v>
      </c>
      <c r="F7" s="12">
        <f>SUM(F8:F14)</f>
        <v>14615.15</v>
      </c>
      <c r="G7" s="12">
        <f>SUM(G8:G14)</f>
        <v>95.71</v>
      </c>
      <c r="H7" s="12">
        <f>SUM(H8:H14)</f>
        <v>0</v>
      </c>
    </row>
    <row r="8" spans="1:24" s="17" customFormat="1" ht="18" customHeight="1">
      <c r="A8" s="13"/>
      <c r="B8" s="14"/>
      <c r="C8" s="14">
        <v>2010</v>
      </c>
      <c r="D8" s="15">
        <v>14615.15</v>
      </c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>
      <c r="A9" s="13"/>
      <c r="B9" s="14"/>
      <c r="C9" s="14">
        <v>4010</v>
      </c>
      <c r="D9" s="15"/>
      <c r="E9" s="15">
        <v>80</v>
      </c>
      <c r="F9" s="15">
        <v>80</v>
      </c>
      <c r="G9" s="15">
        <v>80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>
      <c r="A10" s="13"/>
      <c r="B10" s="14"/>
      <c r="C10" s="14">
        <v>4110</v>
      </c>
      <c r="D10" s="15"/>
      <c r="E10" s="15">
        <v>13.75</v>
      </c>
      <c r="F10" s="15">
        <v>13.75</v>
      </c>
      <c r="G10" s="15">
        <v>13.75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>
      <c r="A11" s="13"/>
      <c r="B11" s="14"/>
      <c r="C11" s="14">
        <v>4120</v>
      </c>
      <c r="D11" s="15"/>
      <c r="E11" s="15">
        <v>1.96</v>
      </c>
      <c r="F11" s="15">
        <v>1.96</v>
      </c>
      <c r="G11" s="15">
        <v>1.96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7" customFormat="1" ht="18" customHeight="1">
      <c r="A12" s="13"/>
      <c r="B12" s="14"/>
      <c r="C12" s="14">
        <v>4210</v>
      </c>
      <c r="D12" s="15"/>
      <c r="E12" s="15">
        <v>38.37</v>
      </c>
      <c r="F12" s="15">
        <v>38.37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7" customFormat="1" ht="18" customHeight="1">
      <c r="A13" s="13"/>
      <c r="B13" s="14"/>
      <c r="C13" s="14">
        <v>4300</v>
      </c>
      <c r="D13" s="15"/>
      <c r="E13" s="15">
        <v>152.5</v>
      </c>
      <c r="F13" s="15">
        <v>152.5</v>
      </c>
      <c r="G13" s="15">
        <v>0</v>
      </c>
      <c r="H13" s="15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7" customFormat="1" ht="18" customHeight="1">
      <c r="A14" s="13"/>
      <c r="B14" s="14"/>
      <c r="C14" s="14">
        <v>4430</v>
      </c>
      <c r="D14" s="15"/>
      <c r="E14" s="15">
        <v>14328.57</v>
      </c>
      <c r="F14" s="15">
        <v>14328.57</v>
      </c>
      <c r="G14" s="15">
        <v>0</v>
      </c>
      <c r="H14" s="15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8" ht="18" customHeight="1">
      <c r="A15" s="18">
        <v>750</v>
      </c>
      <c r="B15" s="11"/>
      <c r="C15" s="11"/>
      <c r="D15" s="12">
        <f>SUM(D16)</f>
        <v>83580</v>
      </c>
      <c r="E15" s="12">
        <f>SUM(E16)</f>
        <v>83580</v>
      </c>
      <c r="F15" s="12">
        <f>SUM(F16)</f>
        <v>83580</v>
      </c>
      <c r="G15" s="12">
        <f>SUM(G16)</f>
        <v>83580</v>
      </c>
      <c r="H15" s="12">
        <f>SUM(H16)</f>
        <v>0</v>
      </c>
    </row>
    <row r="16" spans="1:24" s="22" customFormat="1" ht="18" customHeight="1">
      <c r="A16" s="19"/>
      <c r="B16" s="20">
        <v>75011</v>
      </c>
      <c r="C16" s="20"/>
      <c r="D16" s="21">
        <f>SUM(D17:D21)</f>
        <v>83580</v>
      </c>
      <c r="E16" s="21">
        <f>SUM(E17:E21)</f>
        <v>83580</v>
      </c>
      <c r="F16" s="21">
        <f>SUM(F17:F21)</f>
        <v>83580</v>
      </c>
      <c r="G16" s="21">
        <f>SUM(G17:G21)</f>
        <v>83580</v>
      </c>
      <c r="H16" s="21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2" customFormat="1" ht="18" customHeight="1">
      <c r="A17" s="19"/>
      <c r="B17" s="20"/>
      <c r="C17" s="20">
        <v>2010</v>
      </c>
      <c r="D17" s="21">
        <v>83580</v>
      </c>
      <c r="E17" s="21"/>
      <c r="F17" s="21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2" customFormat="1" ht="18" customHeight="1">
      <c r="A18" s="19"/>
      <c r="B18" s="20"/>
      <c r="C18" s="20">
        <v>4010</v>
      </c>
      <c r="D18" s="21"/>
      <c r="E18" s="21">
        <v>63800</v>
      </c>
      <c r="F18" s="21">
        <v>63800</v>
      </c>
      <c r="G18" s="21">
        <v>63800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2" customFormat="1" ht="18" customHeight="1">
      <c r="A19" s="19"/>
      <c r="B19" s="20"/>
      <c r="C19" s="20">
        <v>4040</v>
      </c>
      <c r="D19" s="21"/>
      <c r="E19" s="21">
        <v>5000</v>
      </c>
      <c r="F19" s="21">
        <v>5000</v>
      </c>
      <c r="G19" s="21">
        <v>5000</v>
      </c>
      <c r="H19" s="2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2" customFormat="1" ht="18" customHeight="1">
      <c r="A20" s="19"/>
      <c r="B20" s="20"/>
      <c r="C20" s="20">
        <v>4110</v>
      </c>
      <c r="D20" s="21"/>
      <c r="E20" s="21">
        <v>13095</v>
      </c>
      <c r="F20" s="21">
        <v>13095</v>
      </c>
      <c r="G20" s="21">
        <v>13095</v>
      </c>
      <c r="H20" s="2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2" customFormat="1" ht="18" customHeight="1">
      <c r="A21" s="19"/>
      <c r="B21" s="20"/>
      <c r="C21" s="20">
        <v>4120</v>
      </c>
      <c r="D21" s="21"/>
      <c r="E21" s="21">
        <v>1685</v>
      </c>
      <c r="F21" s="21">
        <v>1685</v>
      </c>
      <c r="G21" s="21">
        <v>1685</v>
      </c>
      <c r="H21" s="2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2" customFormat="1" ht="18" customHeight="1">
      <c r="A22" s="23">
        <v>751</v>
      </c>
      <c r="B22" s="24"/>
      <c r="C22" s="24"/>
      <c r="D22" s="25">
        <f>D23+D38+D28</f>
        <v>69299</v>
      </c>
      <c r="E22" s="25">
        <f>E23+E38+E28</f>
        <v>69299</v>
      </c>
      <c r="F22" s="25">
        <f>F23+F38+F28</f>
        <v>69299</v>
      </c>
      <c r="G22" s="25">
        <f>G23+G38+G28</f>
        <v>10478</v>
      </c>
      <c r="H22" s="25">
        <f>H23+H38+H28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2" customFormat="1" ht="18" customHeight="1">
      <c r="A23" s="19"/>
      <c r="B23" s="20">
        <v>75101</v>
      </c>
      <c r="C23" s="20"/>
      <c r="D23" s="21">
        <v>1150</v>
      </c>
      <c r="E23" s="21">
        <f>SUM(E25:E27)</f>
        <v>1150</v>
      </c>
      <c r="F23" s="21">
        <f>SUM(F25:F27)</f>
        <v>1150</v>
      </c>
      <c r="G23" s="21">
        <f>SUM(G25:G27)</f>
        <v>1150</v>
      </c>
      <c r="H23" s="21">
        <f>SUM(H25:H27)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2" customFormat="1" ht="18" customHeight="1">
      <c r="A24" s="19"/>
      <c r="B24" s="20"/>
      <c r="C24" s="20">
        <v>2010</v>
      </c>
      <c r="D24" s="21">
        <v>1150</v>
      </c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2" customFormat="1" ht="18" customHeight="1">
      <c r="A25" s="19"/>
      <c r="B25" s="20"/>
      <c r="C25" s="20" t="s">
        <v>17</v>
      </c>
      <c r="D25" s="21"/>
      <c r="E25" s="21">
        <v>960</v>
      </c>
      <c r="F25" s="21">
        <v>960</v>
      </c>
      <c r="G25" s="21">
        <v>960</v>
      </c>
      <c r="H25" s="2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2" customFormat="1" ht="18" customHeight="1">
      <c r="A26" s="19"/>
      <c r="B26" s="20"/>
      <c r="C26" s="20">
        <v>4110</v>
      </c>
      <c r="D26" s="21"/>
      <c r="E26" s="21">
        <v>166</v>
      </c>
      <c r="F26" s="21">
        <v>166</v>
      </c>
      <c r="G26" s="21">
        <v>166</v>
      </c>
      <c r="H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2" customFormat="1" ht="18" customHeight="1">
      <c r="A27" s="19"/>
      <c r="B27" s="20"/>
      <c r="C27" s="20">
        <v>4120</v>
      </c>
      <c r="D27" s="21"/>
      <c r="E27" s="21">
        <v>24</v>
      </c>
      <c r="F27" s="21">
        <v>24</v>
      </c>
      <c r="G27" s="21">
        <v>24</v>
      </c>
      <c r="H27" s="2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2" customFormat="1" ht="18" customHeight="1">
      <c r="A28" s="19"/>
      <c r="B28" s="20">
        <v>75109</v>
      </c>
      <c r="C28" s="20"/>
      <c r="D28" s="21">
        <v>48839</v>
      </c>
      <c r="E28" s="21">
        <f>SUM(E29:E37)</f>
        <v>48839</v>
      </c>
      <c r="F28" s="21">
        <f>SUM(F29:F37)</f>
        <v>48839</v>
      </c>
      <c r="G28" s="21">
        <f>SUM(G29:G37)</f>
        <v>6460</v>
      </c>
      <c r="H28" s="21">
        <f>SUM(H29:H37)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2" customFormat="1" ht="18" customHeight="1">
      <c r="A29" s="19"/>
      <c r="B29" s="20"/>
      <c r="C29" s="20">
        <v>2010</v>
      </c>
      <c r="D29" s="21">
        <v>48839</v>
      </c>
      <c r="E29" s="21"/>
      <c r="F29" s="21"/>
      <c r="G29" s="21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2" customFormat="1" ht="18" customHeight="1">
      <c r="A30" s="19"/>
      <c r="B30" s="20"/>
      <c r="C30" s="20">
        <v>3030</v>
      </c>
      <c r="D30" s="21"/>
      <c r="E30" s="21">
        <v>32040</v>
      </c>
      <c r="F30" s="21">
        <v>32040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2" customFormat="1" ht="18" customHeight="1">
      <c r="A31" s="19"/>
      <c r="B31" s="20"/>
      <c r="C31" s="20">
        <v>4010</v>
      </c>
      <c r="D31" s="21"/>
      <c r="E31" s="21">
        <v>700</v>
      </c>
      <c r="F31" s="21">
        <v>700</v>
      </c>
      <c r="G31" s="21">
        <v>700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2" customFormat="1" ht="18" customHeight="1">
      <c r="A32" s="19"/>
      <c r="B32" s="20"/>
      <c r="C32" s="20">
        <v>4110</v>
      </c>
      <c r="D32" s="21"/>
      <c r="E32" s="21">
        <v>865</v>
      </c>
      <c r="F32" s="21">
        <v>865</v>
      </c>
      <c r="G32" s="21">
        <v>865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2" customFormat="1" ht="18" customHeight="1">
      <c r="A33" s="19"/>
      <c r="B33" s="20"/>
      <c r="C33" s="20">
        <v>4120</v>
      </c>
      <c r="D33" s="21"/>
      <c r="E33" s="21">
        <v>124</v>
      </c>
      <c r="F33" s="21">
        <v>124</v>
      </c>
      <c r="G33" s="21">
        <v>124</v>
      </c>
      <c r="H33" s="2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2" customFormat="1" ht="18" customHeight="1">
      <c r="A34" s="19"/>
      <c r="B34" s="20"/>
      <c r="C34" s="20">
        <v>4170</v>
      </c>
      <c r="D34" s="21"/>
      <c r="E34" s="21">
        <v>4771</v>
      </c>
      <c r="F34" s="21">
        <v>4771</v>
      </c>
      <c r="G34" s="21">
        <v>4771</v>
      </c>
      <c r="H34" s="21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2" customFormat="1" ht="18" customHeight="1">
      <c r="A35" s="19"/>
      <c r="B35" s="20"/>
      <c r="C35" s="20">
        <v>4210</v>
      </c>
      <c r="D35" s="21"/>
      <c r="E35" s="21">
        <v>5432</v>
      </c>
      <c r="F35" s="21">
        <v>5432</v>
      </c>
      <c r="G35" s="21">
        <v>0</v>
      </c>
      <c r="H35" s="21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2" customFormat="1" ht="18" customHeight="1">
      <c r="A36" s="19"/>
      <c r="B36" s="20"/>
      <c r="C36" s="20">
        <v>4300</v>
      </c>
      <c r="D36" s="21"/>
      <c r="E36" s="21">
        <v>4681</v>
      </c>
      <c r="F36" s="21">
        <v>4681</v>
      </c>
      <c r="G36" s="21">
        <v>0</v>
      </c>
      <c r="H36" s="21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2" customFormat="1" ht="18" customHeight="1">
      <c r="A37" s="19"/>
      <c r="B37" s="20"/>
      <c r="C37" s="20">
        <v>4410</v>
      </c>
      <c r="D37" s="21"/>
      <c r="E37" s="21">
        <v>226</v>
      </c>
      <c r="F37" s="21">
        <v>226</v>
      </c>
      <c r="G37" s="21">
        <v>0</v>
      </c>
      <c r="H37" s="21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2" customFormat="1" ht="18" customHeight="1">
      <c r="A38" s="19"/>
      <c r="B38" s="20">
        <v>75113</v>
      </c>
      <c r="C38" s="20"/>
      <c r="D38" s="21">
        <f>SUM(D39:D47)</f>
        <v>19310</v>
      </c>
      <c r="E38" s="21">
        <f>SUM(E39:E47)</f>
        <v>19310</v>
      </c>
      <c r="F38" s="21">
        <f>SUM(F39:F47)</f>
        <v>19310</v>
      </c>
      <c r="G38" s="21">
        <f>SUM(G39:G47)</f>
        <v>2868</v>
      </c>
      <c r="H38" s="21">
        <f>SUM(H39:H47)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2" customFormat="1" ht="18" customHeight="1">
      <c r="A39" s="19"/>
      <c r="B39" s="20"/>
      <c r="C39" s="20">
        <v>2010</v>
      </c>
      <c r="D39" s="21">
        <v>19310</v>
      </c>
      <c r="E39" s="21"/>
      <c r="F39" s="21"/>
      <c r="G39" s="21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2" customFormat="1" ht="18" customHeight="1">
      <c r="A40" s="19"/>
      <c r="B40" s="20"/>
      <c r="C40" s="20">
        <v>3030</v>
      </c>
      <c r="D40" s="21"/>
      <c r="E40" s="21">
        <v>7880</v>
      </c>
      <c r="F40" s="21">
        <v>7880</v>
      </c>
      <c r="G40" s="21">
        <v>0</v>
      </c>
      <c r="H40" s="21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2" customFormat="1" ht="18" customHeight="1">
      <c r="A41" s="19"/>
      <c r="B41" s="20"/>
      <c r="C41" s="20">
        <v>4010</v>
      </c>
      <c r="D41" s="21"/>
      <c r="E41" s="21">
        <v>250</v>
      </c>
      <c r="F41" s="21">
        <v>250</v>
      </c>
      <c r="G41" s="21">
        <v>250</v>
      </c>
      <c r="H41" s="21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2" customFormat="1" ht="18" customHeight="1">
      <c r="A42" s="19"/>
      <c r="B42" s="20"/>
      <c r="C42" s="20">
        <v>4110</v>
      </c>
      <c r="D42" s="21"/>
      <c r="E42" s="21">
        <v>374</v>
      </c>
      <c r="F42" s="21">
        <v>374</v>
      </c>
      <c r="G42" s="21">
        <v>374</v>
      </c>
      <c r="H42" s="21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2" customFormat="1" ht="18" customHeight="1">
      <c r="A43" s="19"/>
      <c r="B43" s="20"/>
      <c r="C43" s="20">
        <v>4120</v>
      </c>
      <c r="D43" s="21"/>
      <c r="E43" s="21">
        <v>54</v>
      </c>
      <c r="F43" s="21">
        <v>54</v>
      </c>
      <c r="G43" s="21">
        <v>54</v>
      </c>
      <c r="H43" s="21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2" customFormat="1" ht="18" customHeight="1">
      <c r="A44" s="19"/>
      <c r="B44" s="20"/>
      <c r="C44" s="20">
        <v>4170</v>
      </c>
      <c r="D44" s="21"/>
      <c r="E44" s="21">
        <v>2190</v>
      </c>
      <c r="F44" s="21">
        <v>2190</v>
      </c>
      <c r="G44" s="21">
        <v>2190</v>
      </c>
      <c r="H44" s="21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2" customFormat="1" ht="18" customHeight="1">
      <c r="A45" s="19"/>
      <c r="B45" s="20"/>
      <c r="C45" s="20">
        <v>4210</v>
      </c>
      <c r="D45" s="21"/>
      <c r="E45" s="21">
        <v>7852</v>
      </c>
      <c r="F45" s="21">
        <v>7852</v>
      </c>
      <c r="G45" s="21">
        <v>0</v>
      </c>
      <c r="H45" s="21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2" customFormat="1" ht="18" customHeight="1">
      <c r="A46" s="19"/>
      <c r="B46" s="20"/>
      <c r="C46" s="20">
        <v>4300</v>
      </c>
      <c r="D46" s="21"/>
      <c r="E46" s="21">
        <v>634</v>
      </c>
      <c r="F46" s="21">
        <v>634</v>
      </c>
      <c r="G46" s="21">
        <v>0</v>
      </c>
      <c r="H46" s="21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2" customFormat="1" ht="18" customHeight="1">
      <c r="A47" s="19"/>
      <c r="B47" s="20"/>
      <c r="C47" s="20">
        <v>4410</v>
      </c>
      <c r="D47" s="21"/>
      <c r="E47" s="21">
        <v>76</v>
      </c>
      <c r="F47" s="21">
        <v>76</v>
      </c>
      <c r="G47" s="21">
        <v>0</v>
      </c>
      <c r="H47" s="21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2" customFormat="1" ht="18" customHeight="1">
      <c r="A48" s="19">
        <v>801</v>
      </c>
      <c r="B48" s="20"/>
      <c r="C48" s="20"/>
      <c r="D48" s="44">
        <f>D49</f>
        <v>7599.24</v>
      </c>
      <c r="E48" s="44">
        <f>E49</f>
        <v>7599.24</v>
      </c>
      <c r="F48" s="44">
        <f>F49</f>
        <v>7599.24</v>
      </c>
      <c r="G48" s="44">
        <f>G49</f>
        <v>0</v>
      </c>
      <c r="H48" s="44">
        <f>H49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2" customFormat="1" ht="18" customHeight="1">
      <c r="A49" s="19"/>
      <c r="B49" s="20">
        <v>80101</v>
      </c>
      <c r="C49" s="20"/>
      <c r="D49" s="21">
        <f>D50+D51+D52+D53</f>
        <v>7599.24</v>
      </c>
      <c r="E49" s="21">
        <f>E50+E51+E52+E53</f>
        <v>7599.24</v>
      </c>
      <c r="F49" s="21">
        <f>F50+F51+F52+F53</f>
        <v>7599.24</v>
      </c>
      <c r="G49" s="21">
        <f>G50+G51+G52+G53</f>
        <v>0</v>
      </c>
      <c r="H49" s="21">
        <f>H50+H51+H52+H53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2" customFormat="1" ht="18" customHeight="1">
      <c r="A50" s="19"/>
      <c r="B50" s="20"/>
      <c r="C50" s="20">
        <v>2010</v>
      </c>
      <c r="D50" s="21">
        <v>7599.24</v>
      </c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2" customFormat="1" ht="18" customHeight="1">
      <c r="A51" s="19"/>
      <c r="B51" s="20"/>
      <c r="C51" s="20">
        <v>4210</v>
      </c>
      <c r="D51" s="21"/>
      <c r="E51" s="21">
        <v>75.24</v>
      </c>
      <c r="F51" s="21">
        <v>75.24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2" customFormat="1" ht="18" customHeight="1">
      <c r="A52" s="19"/>
      <c r="B52" s="20"/>
      <c r="C52" s="20">
        <v>4240</v>
      </c>
      <c r="D52" s="21"/>
      <c r="E52" s="21">
        <v>7524</v>
      </c>
      <c r="F52" s="21">
        <v>7524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2" customFormat="1" ht="18" customHeight="1" hidden="1">
      <c r="A53" s="19"/>
      <c r="B53" s="20"/>
      <c r="C53" s="20">
        <v>4300</v>
      </c>
      <c r="D53" s="21"/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9" customFormat="1" ht="18" customHeight="1">
      <c r="A54" s="26">
        <v>852</v>
      </c>
      <c r="B54" s="27"/>
      <c r="C54" s="27"/>
      <c r="D54" s="25">
        <f>SUM(D55,D74,D67,D78,D70)</f>
        <v>3021648.74</v>
      </c>
      <c r="E54" s="25">
        <f>SUM(E55,E74,E67,E78,E70)</f>
        <v>3021648.74</v>
      </c>
      <c r="F54" s="25">
        <f>SUM(F55,F74,F67,F78,F70)</f>
        <v>3021648.74</v>
      </c>
      <c r="G54" s="25">
        <f>SUM(G55,G74,G67,G78,G70)</f>
        <v>271811</v>
      </c>
      <c r="H54" s="25">
        <f>SUM(H55,H74,H67,H78,H70)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2" customFormat="1" ht="18" customHeight="1">
      <c r="A55" s="30"/>
      <c r="B55" s="20" t="s">
        <v>32</v>
      </c>
      <c r="C55" s="20"/>
      <c r="D55" s="21">
        <f>SUM(D56:D65)</f>
        <v>2822800</v>
      </c>
      <c r="E55" s="21">
        <f>SUM(E56:E66)</f>
        <v>2822800</v>
      </c>
      <c r="F55" s="21">
        <f>SUM(F56:F66)</f>
        <v>2822800</v>
      </c>
      <c r="G55" s="21">
        <f>SUM(G56:G66)</f>
        <v>239691</v>
      </c>
      <c r="H55" s="21">
        <f>SUM(H56:H66)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3" customFormat="1" ht="18" customHeight="1">
      <c r="A56" s="31"/>
      <c r="B56" s="19"/>
      <c r="C56" s="20">
        <v>2010</v>
      </c>
      <c r="D56" s="21">
        <v>2822800</v>
      </c>
      <c r="E56" s="21"/>
      <c r="F56" s="21"/>
      <c r="G56" s="21"/>
      <c r="H56" s="2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1"/>
      <c r="B57" s="19"/>
      <c r="C57" s="20">
        <v>3110</v>
      </c>
      <c r="D57" s="21"/>
      <c r="E57" s="21">
        <v>2570583</v>
      </c>
      <c r="F57" s="21">
        <v>2570583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1"/>
      <c r="B58" s="19"/>
      <c r="C58" s="20" t="s">
        <v>17</v>
      </c>
      <c r="D58" s="21"/>
      <c r="E58" s="21">
        <v>63656</v>
      </c>
      <c r="F58" s="21">
        <v>63656</v>
      </c>
      <c r="G58" s="21">
        <v>63656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1"/>
      <c r="B59" s="19"/>
      <c r="C59" s="20" t="s">
        <v>33</v>
      </c>
      <c r="D59" s="21"/>
      <c r="E59" s="21">
        <v>3534</v>
      </c>
      <c r="F59" s="21">
        <v>3534</v>
      </c>
      <c r="G59" s="21">
        <v>3534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9"/>
      <c r="C60" s="20" t="s">
        <v>18</v>
      </c>
      <c r="D60" s="21"/>
      <c r="E60" s="21">
        <v>171570</v>
      </c>
      <c r="F60" s="21">
        <v>171570</v>
      </c>
      <c r="G60" s="21">
        <v>171570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9"/>
      <c r="C61" s="20" t="s">
        <v>34</v>
      </c>
      <c r="D61" s="21"/>
      <c r="E61" s="21">
        <v>931</v>
      </c>
      <c r="F61" s="21">
        <v>931</v>
      </c>
      <c r="G61" s="21">
        <v>931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 hidden="1">
      <c r="A62" s="31"/>
      <c r="B62" s="19"/>
      <c r="C62" s="20" t="s">
        <v>15</v>
      </c>
      <c r="D62" s="21"/>
      <c r="E62" s="21">
        <v>0</v>
      </c>
      <c r="F62" s="21">
        <v>0</v>
      </c>
      <c r="G62" s="21">
        <v>0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 hidden="1">
      <c r="A63" s="31"/>
      <c r="B63" s="19"/>
      <c r="C63" s="20" t="s">
        <v>13</v>
      </c>
      <c r="D63" s="21"/>
      <c r="E63" s="21">
        <v>0</v>
      </c>
      <c r="F63" s="21">
        <v>0</v>
      </c>
      <c r="G63" s="21">
        <v>0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9"/>
      <c r="C64" s="20">
        <v>4370</v>
      </c>
      <c r="D64" s="21"/>
      <c r="E64" s="21">
        <v>195</v>
      </c>
      <c r="F64" s="21">
        <v>195</v>
      </c>
      <c r="G64" s="21">
        <v>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9"/>
      <c r="C65" s="20" t="s">
        <v>35</v>
      </c>
      <c r="D65" s="21"/>
      <c r="E65" s="21">
        <v>2331</v>
      </c>
      <c r="F65" s="21">
        <v>2331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9"/>
      <c r="C66" s="20">
        <v>4580</v>
      </c>
      <c r="D66" s="21"/>
      <c r="E66" s="21">
        <v>10000</v>
      </c>
      <c r="F66" s="21">
        <v>10000</v>
      </c>
      <c r="G66" s="21">
        <v>0</v>
      </c>
      <c r="H66" s="21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34">
        <v>85213</v>
      </c>
      <c r="C67" s="20"/>
      <c r="D67" s="21">
        <f>D68+D69</f>
        <v>24829</v>
      </c>
      <c r="E67" s="21">
        <f>E68+E69</f>
        <v>24829</v>
      </c>
      <c r="F67" s="21">
        <f>F68+F69</f>
        <v>24829</v>
      </c>
      <c r="G67" s="21">
        <f>G68+G69</f>
        <v>0</v>
      </c>
      <c r="H67" s="21">
        <f>H68+H69</f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9"/>
      <c r="C68" s="20">
        <v>2010</v>
      </c>
      <c r="D68" s="21">
        <v>24829</v>
      </c>
      <c r="E68" s="21"/>
      <c r="F68" s="21"/>
      <c r="G68" s="21"/>
      <c r="H68" s="2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9"/>
      <c r="C69" s="20">
        <v>4130</v>
      </c>
      <c r="D69" s="21"/>
      <c r="E69" s="21">
        <v>24829</v>
      </c>
      <c r="F69" s="21">
        <v>24829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34">
        <v>85215</v>
      </c>
      <c r="C70" s="20"/>
      <c r="D70" s="21">
        <f>D71+D72+D73</f>
        <v>8826.2</v>
      </c>
      <c r="E70" s="21">
        <f>E71+E72+E73</f>
        <v>8826.199999999999</v>
      </c>
      <c r="F70" s="21">
        <f>F71+F72+F73</f>
        <v>8826.199999999999</v>
      </c>
      <c r="G70" s="21">
        <f>G71+G72+G73</f>
        <v>0</v>
      </c>
      <c r="H70" s="21">
        <f>H71+H72+H73</f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9"/>
      <c r="C71" s="20">
        <v>2010</v>
      </c>
      <c r="D71" s="21">
        <v>8826.2</v>
      </c>
      <c r="E71" s="21"/>
      <c r="F71" s="21"/>
      <c r="G71" s="21"/>
      <c r="H71" s="2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9"/>
      <c r="C72" s="20">
        <v>3110</v>
      </c>
      <c r="D72" s="21"/>
      <c r="E72" s="21">
        <v>8653.47</v>
      </c>
      <c r="F72" s="21">
        <v>8653.47</v>
      </c>
      <c r="G72" s="21">
        <v>0</v>
      </c>
      <c r="H72" s="21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9"/>
      <c r="C73" s="20">
        <v>4210</v>
      </c>
      <c r="D73" s="21"/>
      <c r="E73" s="21">
        <v>172.73</v>
      </c>
      <c r="F73" s="21">
        <v>172.73</v>
      </c>
      <c r="G73" s="21">
        <v>0</v>
      </c>
      <c r="H73" s="21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34">
        <v>85228</v>
      </c>
      <c r="C74" s="20"/>
      <c r="D74" s="21">
        <f>D75+D76+D77</f>
        <v>28792</v>
      </c>
      <c r="E74" s="21">
        <f>E75+E76+E77</f>
        <v>28792</v>
      </c>
      <c r="F74" s="21">
        <f>F75+F76+F77</f>
        <v>28792</v>
      </c>
      <c r="G74" s="21">
        <f>G75+G76+G77</f>
        <v>28792</v>
      </c>
      <c r="H74" s="21">
        <f>H75+H76+H77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9"/>
      <c r="C75" s="20">
        <v>2010</v>
      </c>
      <c r="D75" s="21">
        <v>28792</v>
      </c>
      <c r="E75" s="21"/>
      <c r="F75" s="21"/>
      <c r="G75" s="21"/>
      <c r="H75" s="2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9"/>
      <c r="C76" s="20">
        <v>4110</v>
      </c>
      <c r="D76" s="21"/>
      <c r="E76" s="21">
        <v>1400</v>
      </c>
      <c r="F76" s="21">
        <v>1400</v>
      </c>
      <c r="G76" s="21">
        <v>1400</v>
      </c>
      <c r="H76" s="21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9"/>
      <c r="C77" s="20">
        <v>4170</v>
      </c>
      <c r="D77" s="21"/>
      <c r="E77" s="21">
        <v>27392</v>
      </c>
      <c r="F77" s="21">
        <v>27392</v>
      </c>
      <c r="G77" s="21">
        <v>27392</v>
      </c>
      <c r="H77" s="21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8" s="32" customFormat="1" ht="18" customHeight="1">
      <c r="A78" s="31"/>
      <c r="B78" s="34">
        <v>85295</v>
      </c>
      <c r="C78" s="20"/>
      <c r="D78" s="35">
        <f>D79+D83</f>
        <v>136401.54</v>
      </c>
      <c r="E78" s="35">
        <f>E79+E83+E81+E82+E80+E84</f>
        <v>136401.54</v>
      </c>
      <c r="F78" s="35">
        <f>F79+F83+F81+F82+F80+F84</f>
        <v>136401.54</v>
      </c>
      <c r="G78" s="35">
        <f>G79+G83+G81+G82+G80+G84</f>
        <v>3328</v>
      </c>
      <c r="H78" s="35">
        <f>H79+H83+H81+H82+H80+H84</f>
        <v>0</v>
      </c>
    </row>
    <row r="79" spans="1:8" s="32" customFormat="1" ht="18" customHeight="1">
      <c r="A79" s="31"/>
      <c r="B79" s="34"/>
      <c r="C79" s="20">
        <v>2010</v>
      </c>
      <c r="D79" s="35">
        <v>136401.54</v>
      </c>
      <c r="E79" s="35"/>
      <c r="F79" s="35"/>
      <c r="G79" s="35"/>
      <c r="H79" s="35"/>
    </row>
    <row r="80" spans="1:8" s="32" customFormat="1" ht="18" customHeight="1">
      <c r="A80" s="31"/>
      <c r="B80" s="34"/>
      <c r="C80" s="20">
        <v>3110</v>
      </c>
      <c r="D80" s="35"/>
      <c r="E80" s="35">
        <v>131600</v>
      </c>
      <c r="F80" s="35">
        <v>131600</v>
      </c>
      <c r="G80" s="35">
        <v>0</v>
      </c>
      <c r="H80" s="35">
        <v>0</v>
      </c>
    </row>
    <row r="81" spans="1:8" s="32" customFormat="1" ht="18" customHeight="1">
      <c r="A81" s="31"/>
      <c r="B81" s="34"/>
      <c r="C81" s="20">
        <v>4010</v>
      </c>
      <c r="D81" s="35"/>
      <c r="E81" s="35">
        <v>2781</v>
      </c>
      <c r="F81" s="35">
        <v>2781</v>
      </c>
      <c r="G81" s="35">
        <v>2781</v>
      </c>
      <c r="H81" s="35">
        <v>0</v>
      </c>
    </row>
    <row r="82" spans="1:8" s="32" customFormat="1" ht="18" customHeight="1">
      <c r="A82" s="31"/>
      <c r="B82" s="34"/>
      <c r="C82" s="20">
        <v>4110</v>
      </c>
      <c r="D82" s="35"/>
      <c r="E82" s="35">
        <v>479</v>
      </c>
      <c r="F82" s="35">
        <v>479</v>
      </c>
      <c r="G82" s="35">
        <v>479</v>
      </c>
      <c r="H82" s="35">
        <v>0</v>
      </c>
    </row>
    <row r="83" spans="1:8" s="32" customFormat="1" ht="18" customHeight="1">
      <c r="A83" s="31"/>
      <c r="B83" s="19"/>
      <c r="C83" s="20">
        <v>4120</v>
      </c>
      <c r="D83" s="35"/>
      <c r="E83" s="35">
        <v>68</v>
      </c>
      <c r="F83" s="35">
        <v>68</v>
      </c>
      <c r="G83" s="35">
        <v>68</v>
      </c>
      <c r="H83" s="35">
        <v>0</v>
      </c>
    </row>
    <row r="84" spans="1:8" s="32" customFormat="1" ht="18" customHeight="1">
      <c r="A84" s="31"/>
      <c r="B84" s="19"/>
      <c r="C84" s="20">
        <v>4210</v>
      </c>
      <c r="D84" s="35"/>
      <c r="E84" s="35">
        <v>1473.54</v>
      </c>
      <c r="F84" s="35">
        <v>1473.54</v>
      </c>
      <c r="G84" s="35">
        <v>0</v>
      </c>
      <c r="H84" s="35">
        <v>0</v>
      </c>
    </row>
    <row r="85" spans="1:8" ht="18" customHeight="1">
      <c r="A85" s="80" t="s">
        <v>36</v>
      </c>
      <c r="B85" s="80"/>
      <c r="C85" s="80"/>
      <c r="D85" s="36">
        <f>SUM(D7,D15,D22,D54,D48)</f>
        <v>3196742.1300000004</v>
      </c>
      <c r="E85" s="36">
        <f>SUM(E7,E15,E22,E54,E48)</f>
        <v>3196742.1300000004</v>
      </c>
      <c r="F85" s="36">
        <f>SUM(F7,F15,F22,F54,F48)</f>
        <v>3196742.1300000004</v>
      </c>
      <c r="G85" s="36">
        <f>SUM(G7,G15,G22,G54,G48)</f>
        <v>365964.71</v>
      </c>
      <c r="H85" s="36">
        <f>SUM(H7,H15,H22,H54,H48)</f>
        <v>0</v>
      </c>
    </row>
    <row r="86" spans="1:8" ht="18" customHeight="1">
      <c r="A86" s="37"/>
      <c r="B86" s="37"/>
      <c r="C86" s="37"/>
      <c r="D86" s="38"/>
      <c r="E86" s="38"/>
      <c r="F86" s="38"/>
      <c r="G86" s="38"/>
      <c r="H86" s="38"/>
    </row>
    <row r="87" spans="1:8" ht="15">
      <c r="A87" s="37"/>
      <c r="B87" s="37"/>
      <c r="C87" s="37"/>
      <c r="D87" s="38"/>
      <c r="E87" s="38"/>
      <c r="F87" s="38"/>
      <c r="G87" s="38"/>
      <c r="H87" s="38"/>
    </row>
    <row r="88" spans="1:6" ht="11.25">
      <c r="A88" s="5"/>
      <c r="B88" s="5"/>
      <c r="C88" s="5"/>
      <c r="D88" s="5"/>
      <c r="E88" s="5"/>
      <c r="F88" s="5"/>
    </row>
    <row r="89" spans="1:6" ht="15.75">
      <c r="A89" s="39" t="s">
        <v>37</v>
      </c>
      <c r="B89" s="40"/>
      <c r="C89" s="40"/>
      <c r="D89" s="40"/>
      <c r="E89" s="40"/>
      <c r="F89" s="40"/>
    </row>
    <row r="90" spans="1:6" ht="15.75">
      <c r="A90" s="39"/>
      <c r="B90" s="40"/>
      <c r="C90" s="40"/>
      <c r="D90" s="40"/>
      <c r="E90" s="40"/>
      <c r="F90" s="40"/>
    </row>
    <row r="91" spans="1:6" ht="27.75" customHeight="1">
      <c r="A91" s="41" t="s">
        <v>0</v>
      </c>
      <c r="B91" s="41" t="s">
        <v>38</v>
      </c>
      <c r="C91" s="41" t="s">
        <v>39</v>
      </c>
      <c r="D91" s="41" t="s">
        <v>40</v>
      </c>
      <c r="E91" s="81" t="s">
        <v>41</v>
      </c>
      <c r="F91" s="81"/>
    </row>
    <row r="92" spans="1:6" ht="18" customHeight="1">
      <c r="A92" s="42">
        <v>750</v>
      </c>
      <c r="B92" s="42">
        <v>75011</v>
      </c>
      <c r="C92" s="42" t="s">
        <v>42</v>
      </c>
      <c r="D92" s="43">
        <v>100</v>
      </c>
      <c r="E92" s="82">
        <v>5</v>
      </c>
      <c r="F92" s="82"/>
    </row>
    <row r="93" spans="1:6" ht="20.25" customHeight="1">
      <c r="A93" s="42">
        <v>852</v>
      </c>
      <c r="B93" s="42">
        <v>85212</v>
      </c>
      <c r="C93" s="42" t="s">
        <v>43</v>
      </c>
      <c r="D93" s="43">
        <v>26500</v>
      </c>
      <c r="E93" s="83">
        <v>12000</v>
      </c>
      <c r="F93" s="83"/>
    </row>
  </sheetData>
  <sheetProtection/>
  <mergeCells count="13">
    <mergeCell ref="E93:F93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85:C85"/>
    <mergeCell ref="E91:F91"/>
    <mergeCell ref="E92:F92"/>
  </mergeCells>
  <printOptions/>
  <pageMargins left="0.7086614173228347" right="0.7086614173228347" top="0.9448818897637796" bottom="0.7480314960629921" header="0.3937007874015748" footer="0.31496062992125984"/>
  <pageSetup horizontalDpi="600" verticalDpi="600" orientation="portrait" paperSize="9" r:id="rId1"/>
  <headerFooter>
    <oddHeader>&amp;R&amp;"Arial,Pogrubiony"&amp;9Załącznik Nr 3&amp;"Arial,Normalny"&amp;8
&amp;9do Zarządzenia Nr 305/2014 Burmistrza Miasta Radziejów 
z dnia 14 listopada 2014 roku 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2014-11-18T17:33:48Z</cp:lastPrinted>
  <dcterms:created xsi:type="dcterms:W3CDTF">2014-08-10T15:21:44Z</dcterms:created>
  <dcterms:modified xsi:type="dcterms:W3CDTF">2014-11-18T17:34:32Z</dcterms:modified>
  <cp:category/>
  <cp:version/>
  <cp:contentType/>
  <cp:contentStatus/>
</cp:coreProperties>
</file>