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 kw.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<sst xmlns="http://schemas.openxmlformats.org/spreadsheetml/2006/main" count="54" uniqueCount="35">
  <si>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Nazwa i cel</t>
  </si>
  <si>
    <t>okres realizacji</t>
  </si>
  <si>
    <t>Nakłady do poniesienia w następnych latach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</si>
  <si>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</si>
  <si>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</si>
  <si>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</si>
  <si>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</si>
  <si>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</si>
  <si>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</si>
  <si>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</si>
  <si>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publicznoprywatnego (razem)</t>
  </si>
  <si>
    <t>c) programy, projekty lub zadania pozostałe (inne niż wymienione w lit.a i b) (razem)</t>
  </si>
  <si>
    <t>Budowa kompleksu sportowo rekreacyjnego w Radziejowie – Zabezpieczenie bazy wypoczynkowej i sportowej dla mieszkańców Radziejowa.</t>
  </si>
  <si>
    <t>Budowa oświetlenia ulicznego w ulicach: Chopina, K. Wielkiego, Górczyńskiego, Ks. Wieczorka, Toruńskiej, Moniuszki, Paderewskiego w Radziejowie – Poprawa stanu bezpieczeństwa w mieście.</t>
  </si>
  <si>
    <t>Budowa sali gimnastycznej w Radziejowie – Poprawa jakości kształcenia i kondycji zdrowotnej dzieci na poziomie podstawowym poprzez rozwój infrastruktury sportowej i edukacyjnej w Radziejowie.</t>
  </si>
  <si>
    <t>Zakup i montaż urządzeń monitoringu wizyjnego -  Poprawa stanu bezpieczeństwa</t>
  </si>
  <si>
    <t>Jednostka odpowie- dzialna lub koordynu- jąca</t>
  </si>
  <si>
    <t>Roz- dział</t>
  </si>
  <si>
    <t>Urząd Miasta</t>
  </si>
  <si>
    <t>Sporządził: W.Śniegowska</t>
  </si>
  <si>
    <t>Łączne nakłady finansowe (plan)</t>
  </si>
  <si>
    <t>Miejski Zespół Szkół</t>
  </si>
  <si>
    <t>Budowa przepompowni wód opadowych przy ul. Broniewskiego w Radziejowie - Zapobieganie podtopieniem działek gruntu przez wody opadowe</t>
  </si>
  <si>
    <t>Termomodernizacja budynku administra- cyjnego przy ul. Kościuszki 20/22- zmniejszenie zużycia ciepła i emisji zanieczyszczeń do atmosfery</t>
  </si>
  <si>
    <t>Zakup sprzętu i wdrożenie projektu pn. "Infostrada Kujaw i Pomorza" - celem stategicznym jest wsparcie gospodarcze- go i społecznego rozwoju województwa.</t>
  </si>
  <si>
    <t>% wykona-  nia</t>
  </si>
  <si>
    <t>"Uczenie się przez całe życie"-Comenius" - Podniesienie świadomości społecznej wśród uczniów, poznanie kultury państw partnerskich.</t>
  </si>
  <si>
    <t>Nakłady poniesione przed 2014 (wykonanie)</t>
  </si>
  <si>
    <t>Limit 2014 (plan)</t>
  </si>
  <si>
    <t>Wykonanie za I półrocze 2014 roku</t>
  </si>
  <si>
    <t>Realizacja systemu innowacyjnej edukacji w województwie kujawsko-pomorskim poprzez zbudowanie systemu dystrybucji treści edukacyjnych.</t>
  </si>
  <si>
    <t xml:space="preserve">Termomodernizacja budynku Miejskiego Ośrodka Sportu i Rekreacji w Radziejowie - zmniejszenie zużycia ciepła i emisji zanieczyszczeń do atmosfery. Poprawa stanu obiektów sportowych. </t>
  </si>
  <si>
    <t>Przebudowa i remont stadionu i budynku Miejskiego Ośrodka Sportu i Rekreacji w Radziejowie - Poprawa stanu infrastruktury sportowej. Upowszechnianie czynnego wypoczynku wśród mieszkańców.</t>
  </si>
  <si>
    <t>Urządzenie cmentarza komunalnego - Zapewnienie miejsc pochówku dla mieszkańców</t>
  </si>
  <si>
    <t>Radziejów, dnia 14 sierpień 2014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</si>
</sst>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1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23">
      <selection activeCell="C38" sqref="C38"/>
    </sheetView>
  </sheetViews>
  <sheetFormatPr defaultColWidth="11.57421875" defaultRowHeight="12.75"/>
  <cols>
    <col min="1" max="1" width="35.57421875" style="0" customWidth="1"/>
    <col min="2" max="2" width="7.140625" style="0" customWidth="1"/>
    <col min="3" max="3" width="10.28125" style="0" customWidth="1"/>
    <col min="4" max="4" width="6.421875" style="0" customWidth="1"/>
    <col min="5" max="5" width="5.421875" style="0" customWidth="1"/>
    <col min="6" max="9" width="13.140625" style="0" customWidth="1"/>
    <col min="10" max="10" width="9.140625" style="2" customWidth="1"/>
    <col min="11" max="11" width="12.8515625" style="0" customWidth="1"/>
  </cols>
  <sheetData>
    <row r="2" spans="1:11" ht="12.75" customHeight="1">
      <c r="A2" s="24" t="s">
        <v>0</v>
      </c>
      <c r="B2" s="24" t="s">
        <v>17</v>
      </c>
      <c r="C2" s="24" t="s">
        <v>16</v>
      </c>
      <c r="D2" s="24" t="s">
        <v>1</v>
      </c>
      <c r="E2" s="24"/>
      <c r="F2" s="24" t="s">
        <v>20</v>
      </c>
      <c r="G2" s="24" t="s">
        <v>27</v>
      </c>
      <c r="H2" s="24" t="s">
        <v>28</v>
      </c>
      <c r="I2" s="24" t="s">
        <v>29</v>
      </c>
      <c r="J2" s="25" t="s">
        <v>25</v>
      </c>
      <c r="K2" s="24" t="s">
        <v>2</v>
      </c>
    </row>
    <row r="3" spans="1:11" ht="66" customHeight="1">
      <c r="A3" s="24"/>
      <c r="B3" s="24"/>
      <c r="C3" s="24"/>
      <c r="D3" s="3" t="s">
        <v>3</v>
      </c>
      <c r="E3" s="3" t="s">
        <v>4</v>
      </c>
      <c r="F3" s="24"/>
      <c r="G3" s="24"/>
      <c r="H3" s="24"/>
      <c r="I3" s="24"/>
      <c r="J3" s="25"/>
      <c r="K3" s="24"/>
    </row>
    <row r="4" spans="1:11" s="16" customFormat="1" ht="18" customHeight="1">
      <c r="A4" s="26" t="s">
        <v>5</v>
      </c>
      <c r="B4" s="27"/>
      <c r="C4" s="27"/>
      <c r="D4" s="27"/>
      <c r="E4" s="27"/>
      <c r="F4" s="14">
        <f>F5+F6</f>
        <v>5236305</v>
      </c>
      <c r="G4" s="14">
        <f>G5+G6</f>
        <v>403684</v>
      </c>
      <c r="H4" s="14">
        <f>H5+H6</f>
        <v>2665293</v>
      </c>
      <c r="I4" s="14">
        <f>I5+I6</f>
        <v>55488.54</v>
      </c>
      <c r="J4" s="15">
        <f>I4/H4</f>
        <v>0.02081892684969345</v>
      </c>
      <c r="K4" s="14">
        <f>F4-G4-H4</f>
        <v>2167328</v>
      </c>
    </row>
    <row r="5" spans="1:11" ht="12.75">
      <c r="A5" s="28" t="s">
        <v>6</v>
      </c>
      <c r="B5" s="29"/>
      <c r="C5" s="29"/>
      <c r="D5" s="29"/>
      <c r="E5" s="29"/>
      <c r="F5" s="7">
        <f>F8</f>
        <v>84481</v>
      </c>
      <c r="G5" s="7">
        <f aca="true" t="shared" si="0" ref="F5:I6">G8</f>
        <v>2576</v>
      </c>
      <c r="H5" s="7">
        <f t="shared" si="0"/>
        <v>57341</v>
      </c>
      <c r="I5" s="7">
        <f t="shared" si="0"/>
        <v>41271.48</v>
      </c>
      <c r="J5" s="22">
        <f>I5/H5</f>
        <v>0.7197551490207705</v>
      </c>
      <c r="K5" s="7">
        <f>K8</f>
        <v>24564</v>
      </c>
    </row>
    <row r="6" spans="1:11" ht="12.75">
      <c r="A6" s="30" t="s">
        <v>7</v>
      </c>
      <c r="B6" s="30"/>
      <c r="C6" s="30"/>
      <c r="D6" s="30"/>
      <c r="E6" s="30"/>
      <c r="F6" s="7">
        <f t="shared" si="0"/>
        <v>5151824</v>
      </c>
      <c r="G6" s="7">
        <f t="shared" si="0"/>
        <v>401108</v>
      </c>
      <c r="H6" s="7">
        <f t="shared" si="0"/>
        <v>2607952</v>
      </c>
      <c r="I6" s="7">
        <f t="shared" si="0"/>
        <v>14217.06</v>
      </c>
      <c r="J6" s="22">
        <f>I6/H6</f>
        <v>0.005451427020129205</v>
      </c>
      <c r="K6" s="7">
        <f aca="true" t="shared" si="1" ref="K6:K31">F6-G6-H6</f>
        <v>2142764</v>
      </c>
    </row>
    <row r="7" spans="1:11" s="16" customFormat="1" ht="18" customHeight="1">
      <c r="A7" s="31" t="s">
        <v>8</v>
      </c>
      <c r="B7" s="31"/>
      <c r="C7" s="31"/>
      <c r="D7" s="31"/>
      <c r="E7" s="31"/>
      <c r="F7" s="14">
        <f>F8+F9</f>
        <v>5236305</v>
      </c>
      <c r="G7" s="14">
        <f>G8+G9</f>
        <v>403684</v>
      </c>
      <c r="H7" s="14">
        <f>H8+H9</f>
        <v>2665293</v>
      </c>
      <c r="I7" s="14">
        <f>I8+I9</f>
        <v>55488.54</v>
      </c>
      <c r="J7" s="15">
        <f aca="true" t="shared" si="2" ref="J7:J29">I7/H7</f>
        <v>0.02081892684969345</v>
      </c>
      <c r="K7" s="14">
        <f t="shared" si="1"/>
        <v>2167328</v>
      </c>
    </row>
    <row r="8" spans="1:11" ht="12.75">
      <c r="A8" s="30" t="s">
        <v>6</v>
      </c>
      <c r="B8" s="30"/>
      <c r="C8" s="30"/>
      <c r="D8" s="30"/>
      <c r="E8" s="30"/>
      <c r="F8" s="7">
        <f>F11</f>
        <v>84481</v>
      </c>
      <c r="G8" s="7">
        <f>G11</f>
        <v>2576</v>
      </c>
      <c r="H8" s="7">
        <f>H11</f>
        <v>57341</v>
      </c>
      <c r="I8" s="7">
        <f>I11</f>
        <v>41271.48</v>
      </c>
      <c r="J8" s="8">
        <f t="shared" si="2"/>
        <v>0.7197551490207705</v>
      </c>
      <c r="K8" s="7">
        <f>K11</f>
        <v>24564</v>
      </c>
    </row>
    <row r="9" spans="1:11" ht="12.75">
      <c r="A9" s="30" t="s">
        <v>7</v>
      </c>
      <c r="B9" s="30"/>
      <c r="C9" s="30"/>
      <c r="D9" s="30"/>
      <c r="E9" s="30"/>
      <c r="F9" s="7">
        <f>F14+F24</f>
        <v>5151824</v>
      </c>
      <c r="G9" s="7">
        <f>G14+G24</f>
        <v>401108</v>
      </c>
      <c r="H9" s="7">
        <f>H14+H24</f>
        <v>2607952</v>
      </c>
      <c r="I9" s="7">
        <f>I14+I24</f>
        <v>14217.06</v>
      </c>
      <c r="J9" s="10">
        <f t="shared" si="2"/>
        <v>0.005451427020129205</v>
      </c>
      <c r="K9" s="7">
        <f t="shared" si="1"/>
        <v>2142764</v>
      </c>
    </row>
    <row r="10" spans="1:11" s="16" customFormat="1" ht="40.5" customHeight="1">
      <c r="A10" s="31" t="s">
        <v>9</v>
      </c>
      <c r="B10" s="31"/>
      <c r="C10" s="31"/>
      <c r="D10" s="31"/>
      <c r="E10" s="31"/>
      <c r="F10" s="14">
        <f>F11+F14</f>
        <v>1141976</v>
      </c>
      <c r="G10" s="14">
        <f>G11+G14</f>
        <v>48119</v>
      </c>
      <c r="H10" s="14">
        <f>H11+H14</f>
        <v>1069293</v>
      </c>
      <c r="I10" s="14">
        <f>I11+I14</f>
        <v>44842.240000000005</v>
      </c>
      <c r="J10" s="15">
        <f t="shared" si="2"/>
        <v>0.041936344855900115</v>
      </c>
      <c r="K10" s="14">
        <f>K11+K14</f>
        <v>24564</v>
      </c>
    </row>
    <row r="11" spans="1:11" s="19" customFormat="1" ht="18" customHeight="1">
      <c r="A11" s="32" t="s">
        <v>6</v>
      </c>
      <c r="B11" s="32"/>
      <c r="C11" s="32"/>
      <c r="D11" s="32"/>
      <c r="E11" s="32"/>
      <c r="F11" s="17">
        <f>SUM(F12:F13)</f>
        <v>84481</v>
      </c>
      <c r="G11" s="17">
        <f>SUM(G12:G13)</f>
        <v>2576</v>
      </c>
      <c r="H11" s="17">
        <f>SUM(H12:H13)</f>
        <v>57341</v>
      </c>
      <c r="I11" s="17">
        <f>SUM(I12:I13)</f>
        <v>41271.48</v>
      </c>
      <c r="J11" s="18">
        <f t="shared" si="2"/>
        <v>0.7197551490207705</v>
      </c>
      <c r="K11" s="17">
        <f>SUM(K12:K13)</f>
        <v>24564</v>
      </c>
    </row>
    <row r="12" spans="1:11" ht="51.75" customHeight="1">
      <c r="A12" s="11" t="s">
        <v>26</v>
      </c>
      <c r="B12" s="9">
        <v>80101</v>
      </c>
      <c r="C12" s="20" t="s">
        <v>21</v>
      </c>
      <c r="D12" s="9">
        <v>2013</v>
      </c>
      <c r="E12" s="9">
        <v>2015</v>
      </c>
      <c r="F12" s="7">
        <v>84000</v>
      </c>
      <c r="G12" s="7">
        <v>2576</v>
      </c>
      <c r="H12" s="7">
        <v>56860</v>
      </c>
      <c r="I12" s="7">
        <v>41271.48</v>
      </c>
      <c r="J12" s="8">
        <f t="shared" si="2"/>
        <v>0.7258438269433697</v>
      </c>
      <c r="K12" s="7">
        <v>24564</v>
      </c>
    </row>
    <row r="13" spans="1:11" ht="51.75" customHeight="1">
      <c r="A13" s="11" t="s">
        <v>30</v>
      </c>
      <c r="B13" s="9">
        <v>72095</v>
      </c>
      <c r="C13" s="20" t="s">
        <v>18</v>
      </c>
      <c r="D13" s="9">
        <v>2013</v>
      </c>
      <c r="E13" s="9">
        <v>2014</v>
      </c>
      <c r="F13" s="7">
        <v>481</v>
      </c>
      <c r="G13" s="7">
        <v>0</v>
      </c>
      <c r="H13" s="7">
        <v>481</v>
      </c>
      <c r="I13" s="7">
        <v>0</v>
      </c>
      <c r="J13" s="8">
        <f t="shared" si="2"/>
        <v>0</v>
      </c>
      <c r="K13" s="7">
        <v>0</v>
      </c>
    </row>
    <row r="14" spans="1:11" s="19" customFormat="1" ht="18" customHeight="1">
      <c r="A14" s="32" t="s">
        <v>7</v>
      </c>
      <c r="B14" s="32"/>
      <c r="C14" s="32"/>
      <c r="D14" s="32"/>
      <c r="E14" s="32"/>
      <c r="F14" s="17">
        <f>SUM(F15:F18)</f>
        <v>1057495</v>
      </c>
      <c r="G14" s="17">
        <f>SUM(G15:G18)</f>
        <v>45543</v>
      </c>
      <c r="H14" s="17">
        <f>SUM(H15:H18)</f>
        <v>1011952</v>
      </c>
      <c r="I14" s="17">
        <f>SUM(I15:I18)</f>
        <v>3570.76</v>
      </c>
      <c r="J14" s="18">
        <f t="shared" si="2"/>
        <v>0.003528586336110804</v>
      </c>
      <c r="K14" s="17">
        <f>SUM(K15:K18)</f>
        <v>0</v>
      </c>
    </row>
    <row r="15" spans="1:11" ht="54" customHeight="1">
      <c r="A15" s="11" t="s">
        <v>30</v>
      </c>
      <c r="B15" s="12">
        <v>72095</v>
      </c>
      <c r="C15" s="20" t="s">
        <v>18</v>
      </c>
      <c r="D15" s="12">
        <v>2013</v>
      </c>
      <c r="E15" s="12">
        <v>2014</v>
      </c>
      <c r="F15" s="7">
        <v>14717</v>
      </c>
      <c r="G15" s="7">
        <v>0</v>
      </c>
      <c r="H15" s="7">
        <v>14717</v>
      </c>
      <c r="I15" s="7">
        <v>0</v>
      </c>
      <c r="J15" s="10">
        <f t="shared" si="2"/>
        <v>0</v>
      </c>
      <c r="K15" s="7">
        <v>0</v>
      </c>
    </row>
    <row r="16" spans="1:11" ht="54" customHeight="1">
      <c r="A16" s="21" t="s">
        <v>23</v>
      </c>
      <c r="B16" s="12">
        <v>75023</v>
      </c>
      <c r="C16" s="20" t="s">
        <v>18</v>
      </c>
      <c r="D16" s="12">
        <v>2010</v>
      </c>
      <c r="E16" s="12">
        <v>2014</v>
      </c>
      <c r="F16" s="7">
        <v>320356</v>
      </c>
      <c r="G16" s="7">
        <v>10646</v>
      </c>
      <c r="H16" s="7">
        <v>309710</v>
      </c>
      <c r="I16" s="7">
        <v>0</v>
      </c>
      <c r="J16" s="10">
        <f t="shared" si="2"/>
        <v>0</v>
      </c>
      <c r="K16" s="7">
        <f t="shared" si="1"/>
        <v>0</v>
      </c>
    </row>
    <row r="17" spans="1:11" ht="67.5" customHeight="1">
      <c r="A17" s="21" t="s">
        <v>31</v>
      </c>
      <c r="B17" s="12">
        <v>92601</v>
      </c>
      <c r="C17" s="20" t="s">
        <v>18</v>
      </c>
      <c r="D17" s="12">
        <v>2011</v>
      </c>
      <c r="E17" s="12">
        <v>2014</v>
      </c>
      <c r="F17" s="7">
        <v>689131</v>
      </c>
      <c r="G17" s="7">
        <v>29696</v>
      </c>
      <c r="H17" s="7">
        <v>659435</v>
      </c>
      <c r="I17" s="7">
        <v>1949</v>
      </c>
      <c r="J17" s="10">
        <f t="shared" si="2"/>
        <v>0.0029555604418934392</v>
      </c>
      <c r="K17" s="7">
        <v>0</v>
      </c>
    </row>
    <row r="18" spans="1:11" ht="53.25" customHeight="1">
      <c r="A18" s="13" t="s">
        <v>24</v>
      </c>
      <c r="B18" s="12">
        <v>72095</v>
      </c>
      <c r="C18" s="20" t="s">
        <v>18</v>
      </c>
      <c r="D18" s="12">
        <v>2012</v>
      </c>
      <c r="E18" s="12">
        <v>2014</v>
      </c>
      <c r="F18" s="7">
        <v>33291</v>
      </c>
      <c r="G18" s="7">
        <v>5201</v>
      </c>
      <c r="H18" s="7">
        <v>28090</v>
      </c>
      <c r="I18" s="7">
        <v>1621.76</v>
      </c>
      <c r="J18" s="10">
        <f t="shared" si="2"/>
        <v>0.05773442506229975</v>
      </c>
      <c r="K18" s="7">
        <v>0</v>
      </c>
    </row>
    <row r="19" spans="1:11" s="1" customFormat="1" ht="25.5" customHeight="1">
      <c r="A19" s="33" t="s">
        <v>10</v>
      </c>
      <c r="B19" s="33"/>
      <c r="C19" s="33"/>
      <c r="D19" s="33"/>
      <c r="E19" s="33"/>
      <c r="F19" s="4">
        <f>F20+F21</f>
        <v>0</v>
      </c>
      <c r="G19" s="4">
        <f>G20+G21</f>
        <v>0</v>
      </c>
      <c r="H19" s="4">
        <f>H20+H21</f>
        <v>0</v>
      </c>
      <c r="I19" s="4">
        <f>I20+I21</f>
        <v>0</v>
      </c>
      <c r="J19" s="5"/>
      <c r="K19" s="4">
        <f t="shared" si="1"/>
        <v>0</v>
      </c>
    </row>
    <row r="20" spans="1:11" ht="12.75">
      <c r="A20" s="30" t="s">
        <v>6</v>
      </c>
      <c r="B20" s="30"/>
      <c r="C20" s="30"/>
      <c r="D20" s="30"/>
      <c r="E20" s="30"/>
      <c r="F20" s="7">
        <v>0</v>
      </c>
      <c r="G20" s="7">
        <v>0</v>
      </c>
      <c r="H20" s="7">
        <v>0</v>
      </c>
      <c r="I20" s="7">
        <v>0</v>
      </c>
      <c r="J20" s="10"/>
      <c r="K20" s="7">
        <f t="shared" si="1"/>
        <v>0</v>
      </c>
    </row>
    <row r="21" spans="1:11" ht="12.75">
      <c r="A21" s="30" t="s">
        <v>7</v>
      </c>
      <c r="B21" s="30"/>
      <c r="C21" s="30"/>
      <c r="D21" s="30"/>
      <c r="E21" s="30"/>
      <c r="F21" s="7">
        <v>0</v>
      </c>
      <c r="G21" s="7">
        <v>0</v>
      </c>
      <c r="H21" s="7">
        <v>0</v>
      </c>
      <c r="I21" s="7">
        <v>0</v>
      </c>
      <c r="J21" s="10"/>
      <c r="K21" s="7">
        <f t="shared" si="1"/>
        <v>0</v>
      </c>
    </row>
    <row r="22" spans="1:11" s="16" customFormat="1" ht="25.5" customHeight="1">
      <c r="A22" s="31" t="s">
        <v>11</v>
      </c>
      <c r="B22" s="31"/>
      <c r="C22" s="31"/>
      <c r="D22" s="31"/>
      <c r="E22" s="31"/>
      <c r="F22" s="14">
        <f>F23+F24</f>
        <v>4094329</v>
      </c>
      <c r="G22" s="14">
        <f>G23+G24</f>
        <v>355565</v>
      </c>
      <c r="H22" s="14">
        <f>H23+H24</f>
        <v>1596000</v>
      </c>
      <c r="I22" s="14">
        <f>I23+I24</f>
        <v>10646.3</v>
      </c>
      <c r="J22" s="15">
        <f t="shared" si="2"/>
        <v>0.006670614035087719</v>
      </c>
      <c r="K22" s="14">
        <f>K23+K24</f>
        <v>2142764</v>
      </c>
    </row>
    <row r="23" spans="1:11" ht="12.75">
      <c r="A23" s="30" t="s">
        <v>6</v>
      </c>
      <c r="B23" s="30"/>
      <c r="C23" s="30"/>
      <c r="D23" s="30"/>
      <c r="E23" s="30"/>
      <c r="F23" s="7">
        <v>0</v>
      </c>
      <c r="G23" s="7">
        <v>0</v>
      </c>
      <c r="H23" s="7">
        <v>0</v>
      </c>
      <c r="I23" s="7">
        <v>0</v>
      </c>
      <c r="J23" s="10"/>
      <c r="K23" s="7">
        <f t="shared" si="1"/>
        <v>0</v>
      </c>
    </row>
    <row r="24" spans="1:11" ht="12.75">
      <c r="A24" s="30" t="s">
        <v>7</v>
      </c>
      <c r="B24" s="30"/>
      <c r="C24" s="30"/>
      <c r="D24" s="30"/>
      <c r="E24" s="30"/>
      <c r="F24" s="7">
        <f>SUM(F25:F31)</f>
        <v>4094329</v>
      </c>
      <c r="G24" s="7">
        <f>SUM(G25:G31)</f>
        <v>355565</v>
      </c>
      <c r="H24" s="7">
        <f>SUM(H25:H31)</f>
        <v>1596000</v>
      </c>
      <c r="I24" s="7">
        <f>SUM(I25:I31)</f>
        <v>10646.3</v>
      </c>
      <c r="J24" s="10">
        <f t="shared" si="2"/>
        <v>0.006670614035087719</v>
      </c>
      <c r="K24" s="7">
        <f t="shared" si="1"/>
        <v>2142764</v>
      </c>
    </row>
    <row r="25" spans="1:11" ht="51" customHeight="1" hidden="1">
      <c r="A25" s="6" t="s">
        <v>12</v>
      </c>
      <c r="B25" s="12"/>
      <c r="C25" s="12"/>
      <c r="D25" s="12">
        <v>2009</v>
      </c>
      <c r="E25" s="12">
        <v>2016</v>
      </c>
      <c r="F25" s="7">
        <v>0</v>
      </c>
      <c r="G25" s="7"/>
      <c r="H25" s="7"/>
      <c r="I25" s="7"/>
      <c r="J25" s="10" t="e">
        <f t="shared" si="2"/>
        <v>#DIV/0!</v>
      </c>
      <c r="K25" s="7">
        <f t="shared" si="1"/>
        <v>0</v>
      </c>
    </row>
    <row r="26" spans="1:11" ht="63.75" customHeight="1">
      <c r="A26" s="6" t="s">
        <v>13</v>
      </c>
      <c r="B26" s="12">
        <v>90015</v>
      </c>
      <c r="C26" s="20" t="s">
        <v>18</v>
      </c>
      <c r="D26" s="12">
        <v>2007</v>
      </c>
      <c r="E26" s="12">
        <v>2017</v>
      </c>
      <c r="F26" s="7">
        <v>290000</v>
      </c>
      <c r="G26" s="7">
        <v>212444</v>
      </c>
      <c r="H26" s="7">
        <v>0</v>
      </c>
      <c r="I26" s="7">
        <v>0</v>
      </c>
      <c r="J26" s="10"/>
      <c r="K26" s="7">
        <f t="shared" si="1"/>
        <v>77556</v>
      </c>
    </row>
    <row r="27" spans="1:11" ht="76.5" customHeight="1">
      <c r="A27" s="6" t="s">
        <v>14</v>
      </c>
      <c r="B27" s="12">
        <v>80101</v>
      </c>
      <c r="C27" s="20" t="s">
        <v>18</v>
      </c>
      <c r="D27" s="12">
        <v>2006</v>
      </c>
      <c r="E27" s="12">
        <v>2016</v>
      </c>
      <c r="F27" s="7">
        <v>2532000</v>
      </c>
      <c r="G27" s="7">
        <v>85680</v>
      </c>
      <c r="H27" s="7">
        <v>1120000</v>
      </c>
      <c r="I27" s="7">
        <v>3266.3</v>
      </c>
      <c r="J27" s="10">
        <f t="shared" si="2"/>
        <v>0.002916339285714286</v>
      </c>
      <c r="K27" s="7">
        <v>1326320</v>
      </c>
    </row>
    <row r="28" spans="1:11" ht="52.5" customHeight="1">
      <c r="A28" s="13" t="s">
        <v>22</v>
      </c>
      <c r="B28" s="12">
        <v>90001</v>
      </c>
      <c r="C28" s="20" t="s">
        <v>18</v>
      </c>
      <c r="D28" s="12">
        <v>2011</v>
      </c>
      <c r="E28" s="12">
        <v>2017</v>
      </c>
      <c r="F28" s="7">
        <v>185000</v>
      </c>
      <c r="G28" s="7">
        <v>6937</v>
      </c>
      <c r="H28" s="7">
        <v>0</v>
      </c>
      <c r="I28" s="7">
        <v>0</v>
      </c>
      <c r="J28" s="10"/>
      <c r="K28" s="7">
        <f t="shared" si="1"/>
        <v>178063</v>
      </c>
    </row>
    <row r="29" spans="1:11" ht="77.25" customHeight="1">
      <c r="A29" s="13" t="s">
        <v>32</v>
      </c>
      <c r="B29" s="12">
        <v>92601</v>
      </c>
      <c r="C29" s="20" t="s">
        <v>18</v>
      </c>
      <c r="D29" s="12">
        <v>2014</v>
      </c>
      <c r="E29" s="12">
        <v>2015</v>
      </c>
      <c r="F29" s="7">
        <v>791144</v>
      </c>
      <c r="G29" s="7">
        <v>0</v>
      </c>
      <c r="H29" s="7">
        <v>466000</v>
      </c>
      <c r="I29" s="7">
        <v>7380</v>
      </c>
      <c r="J29" s="10">
        <f t="shared" si="2"/>
        <v>0.015836909871244635</v>
      </c>
      <c r="K29" s="7">
        <f t="shared" si="1"/>
        <v>325144</v>
      </c>
    </row>
    <row r="30" spans="1:11" ht="39.75" customHeight="1">
      <c r="A30" s="13" t="s">
        <v>33</v>
      </c>
      <c r="B30" s="23">
        <v>71035</v>
      </c>
      <c r="C30" s="20" t="s">
        <v>18</v>
      </c>
      <c r="D30" s="12">
        <v>2013</v>
      </c>
      <c r="E30" s="12">
        <v>2017</v>
      </c>
      <c r="F30" s="7">
        <v>233813</v>
      </c>
      <c r="G30" s="7">
        <v>3813</v>
      </c>
      <c r="H30" s="7">
        <v>0</v>
      </c>
      <c r="I30" s="7">
        <v>0</v>
      </c>
      <c r="J30" s="10"/>
      <c r="K30" s="7">
        <f t="shared" si="1"/>
        <v>230000</v>
      </c>
    </row>
    <row r="31" spans="1:11" ht="39" customHeight="1">
      <c r="A31" s="6" t="s">
        <v>15</v>
      </c>
      <c r="B31" s="12">
        <v>75495</v>
      </c>
      <c r="C31" s="20" t="s">
        <v>18</v>
      </c>
      <c r="D31" s="12">
        <v>2010</v>
      </c>
      <c r="E31" s="12">
        <v>2015</v>
      </c>
      <c r="F31" s="7">
        <v>62372</v>
      </c>
      <c r="G31" s="7">
        <v>46691</v>
      </c>
      <c r="H31" s="7">
        <v>10000</v>
      </c>
      <c r="I31" s="7">
        <v>0</v>
      </c>
      <c r="J31" s="10"/>
      <c r="K31" s="7">
        <f t="shared" si="1"/>
        <v>5681</v>
      </c>
    </row>
    <row r="32" spans="1:11" ht="27.75" customHeight="1" hidden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ht="22.5" customHeight="1">
      <c r="A33" t="s">
        <v>34</v>
      </c>
    </row>
    <row r="34" ht="12.75">
      <c r="A34" t="s">
        <v>19</v>
      </c>
    </row>
  </sheetData>
  <sheetProtection selectLockedCells="1" selectUnlockedCells="1"/>
  <mergeCells count="26">
    <mergeCell ref="A20:E20"/>
    <mergeCell ref="A21:E21"/>
    <mergeCell ref="A22:E22"/>
    <mergeCell ref="A23:E23"/>
    <mergeCell ref="D2:E2"/>
    <mergeCell ref="A32:K32"/>
    <mergeCell ref="F2:F3"/>
    <mergeCell ref="G2:G3"/>
    <mergeCell ref="A24:E24"/>
    <mergeCell ref="A7:E7"/>
    <mergeCell ref="A8:E8"/>
    <mergeCell ref="A9:E9"/>
    <mergeCell ref="A10:E10"/>
    <mergeCell ref="A11:E11"/>
    <mergeCell ref="A14:E14"/>
    <mergeCell ref="A19:E19"/>
    <mergeCell ref="H2:H3"/>
    <mergeCell ref="J2:J3"/>
    <mergeCell ref="K2:K3"/>
    <mergeCell ref="A4:E4"/>
    <mergeCell ref="A5:E5"/>
    <mergeCell ref="A6:E6"/>
    <mergeCell ref="I2:I3"/>
    <mergeCell ref="A2:A3"/>
    <mergeCell ref="B2:B3"/>
    <mergeCell ref="C2:C3"/>
  </mergeCells>
  <printOptions/>
  <pageMargins left="0.3937007874015748" right="0.3937007874015748" top="1.1023622047244095" bottom="1.0236220472440944" header="0.7874015748031497" footer="0.7874015748031497"/>
  <pageSetup firstPageNumber="1" useFirstPageNumber="1" horizontalDpi="600" verticalDpi="600" orientation="landscape" paperSize="9" r:id="rId1"/>
  <headerFooter alignWithMargins="0">
    <oddHeader xml:space="preserve">&amp;R&amp;"Arial,Pogrubiony"Tabela Nr 2 &amp;"Arial,Normalny"do informacji o kształtowaniu się Wieloletniej  Prognozy Finansowej Miasta Radziejów  za  I półrocze 2014 roku </oddHeader>
    <oddFooter>&amp;C&amp;P&amp;R&amp;"Arial,Pogrubiony"&amp;11Przedsięwzięcia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2014-08-14T07:03:15Z</cp:lastPrinted>
  <dcterms:created xsi:type="dcterms:W3CDTF">2011-08-17T13:30:51Z</dcterms:created>
  <dcterms:modified xsi:type="dcterms:W3CDTF">2014-08-14T07:03:24Z</dcterms:modified>
  <cp:category/>
  <cp:version/>
  <cp:contentType/>
  <cp:contentStatus/>
</cp:coreProperties>
</file>