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<sst xmlns="http://schemas.openxmlformats.org/spreadsheetml/2006/main" count="749" uniqueCount="479">
  <si>
    <t>Dział</t>
  </si>
  <si>
    <t>Rozdział</t>
  </si>
  <si>
    <t>Zmniejsze- nie</t>
  </si>
  <si>
    <t>w tym:</t>
  </si>
  <si>
    <t>z tego:</t>
  </si>
  <si>
    <t>§*</t>
  </si>
  <si>
    <t>Zwiększe-nie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</si>
  <si>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</si>
  <si>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</si>
  <si>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</si>
  <si>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</si>
  <si>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</si>
  <si>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</si>
  <si>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</si>
  <si>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</si>
  <si>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</si>
  <si>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</si>
  <si>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</si>
  <si>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</si>
  <si>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</si>
  <si>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</si>
  <si>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</si>
  <si>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</si>
  <si>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</si>
  <si>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>A.      
B.
C.
…</t>
  </si>
  <si>
    <t>Urząd Miasta Radziejów</t>
  </si>
  <si>
    <t>2.</t>
  </si>
  <si>
    <t>6050  6057     6059</t>
  </si>
  <si>
    <t>3.</t>
  </si>
  <si>
    <t>4.</t>
  </si>
  <si>
    <t>5.</t>
  </si>
  <si>
    <t>6.</t>
  </si>
  <si>
    <t>A.  
B.
C.                  …</t>
  </si>
  <si>
    <t>7.</t>
  </si>
  <si>
    <t>8.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</si>
  <si>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</si>
  <si>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</si>
  <si>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</si>
  <si>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</si>
  <si>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</si>
  <si>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</si>
  <si>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
ogółem
(6+10)</t>
  </si>
  <si>
    <t>Wydatki
bieżące</t>
  </si>
  <si>
    <t>Wydatki
majątkowe</t>
  </si>
  <si>
    <t>dotacje</t>
  </si>
  <si>
    <t>Treść</t>
  </si>
  <si>
    <t>Klasyfi- kacja
§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</si>
  <si>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</si>
  <si>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</si>
  <si>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</si>
  <si>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</si>
  <si>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</si>
  <si>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</si>
  <si>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</si>
  <si>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</si>
  <si>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</si>
  <si>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</si>
  <si>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</si>
  <si>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</si>
  <si>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</si>
  <si>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</si>
  <si>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</si>
  <si>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</si>
  <si>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</si>
  <si>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</si>
  <si>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</si>
  <si>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</si>
  <si>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</si>
  <si>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</si>
  <si>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</si>
  <si>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</si>
  <si>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</si>
  <si>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</si>
  <si>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</si>
  <si>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</si>
  <si>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</si>
  <si>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</si>
  <si>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</si>
  <si>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t>Zakup sprzętu i wdrożenie projektu pn. "</t>
    </r>
    <r>
      <rPr>
        <i/>
        <sz val="8"/>
        <rFont val="Arial"/>
        <family val="2"/>
      </rPr>
      <t>Infostrada Kujaw i Pomorza</t>
    </r>
    <r>
      <rPr>
        <sz val="8"/>
        <rFont val="Arial"/>
        <family val="2"/>
      </rPr>
      <t>" (wkład Partnera)</t>
    </r>
  </si>
  <si>
    <t>Dochody Dotacje
ogółem</t>
  </si>
  <si>
    <t xml:space="preserve">A.  
B.
C.               </t>
  </si>
  <si>
    <t xml:space="preserve">Termomodernizacja budynku administracyjnego przy             ul. Kościuszki 20/22  w Radziejowie </t>
  </si>
  <si>
    <t>Spłaty pożyczek otrzymanych na finansowanie zadań realizowanych z udziałem środków pochodzących z budżetu UE</t>
  </si>
  <si>
    <t>Nazwa jst, z którą zawarto lub planowane jest do zawarcia porozumienie (umowa)</t>
  </si>
  <si>
    <t>Gmina Radziejów</t>
  </si>
  <si>
    <t>Powiat Radziejowski</t>
  </si>
  <si>
    <t>Zadania inwestycyjne w 2014 r.</t>
  </si>
  <si>
    <t>Zakup urządzenia zabezpieczającego sieć informatyczną</t>
  </si>
  <si>
    <t>Zakup urządzeń monitoringu wizyjnego</t>
  </si>
  <si>
    <t>Rozbudowa stacji uzdatniania wody przy ul. Rolniczej w Radziejowie (dokumentacja)</t>
  </si>
  <si>
    <t>Budowa studni głębinowej przy ul. Rolniczej w Radziejowie</t>
  </si>
  <si>
    <t>Termomodernizacja budynku Miejskiego Ośrodka Sportu i Rekreacji w Radziejowie</t>
  </si>
  <si>
    <t>Dotacja celowa dla Radziejowskiego Domu Kultury na modernizację łazienki</t>
  </si>
  <si>
    <t>*</t>
  </si>
  <si>
    <t>Budowa oświetlenia ulicznego przy ul. Działkowej, ul.Wyzwolenia w Radziejowie</t>
  </si>
  <si>
    <t>rok budżetowy 2014 (8+9+10+11)</t>
  </si>
  <si>
    <t>Przychody i rozchody budżetu w 2014 roku</t>
  </si>
  <si>
    <t>Plan  na 2014 rok</t>
  </si>
  <si>
    <t>Dochody i wydatki związane z realizacją zadań wykonywanych na podstawie porozumień (umów) między  jednostkami samorządu terytorialnego w 2014 r.</t>
  </si>
  <si>
    <t>A.   
B.
C.
…</t>
  </si>
  <si>
    <t xml:space="preserve">Przebudowa drogi gminnej w               ul. Żytniej w Radziejowie </t>
  </si>
  <si>
    <t>A. 698 588*       
B.
C.
…</t>
  </si>
  <si>
    <t>Zakup programów komputerowych</t>
  </si>
  <si>
    <t>Modernizacja pomieszczeń w budynku Szkoły Podsta- wowej w Radziejowie</t>
  </si>
  <si>
    <t>Miejski Zespół Szkół Radziejów</t>
  </si>
  <si>
    <t>Przebudowa chodnika w ul. Sportowej w Radziejowie</t>
  </si>
  <si>
    <t>Budowa oświetlenia ulicznego w ul. Komunalnej w Radziejowie</t>
  </si>
  <si>
    <t>Budowa sieci wodociągowej w Radziejowie I etap (dokumentacja)</t>
  </si>
  <si>
    <t>Budowa sieci wodociagowej od ul. Sportowej do ul. Armii Krajowej w Radziejowie</t>
  </si>
  <si>
    <t>698.588*</t>
  </si>
  <si>
    <t>Budowa sali gimnastycznej  w Radziejowie</t>
  </si>
  <si>
    <t>Budowa sieci kanalizacji sanitarnej i sieci wodociągowej w Radziejowie III etap</t>
  </si>
  <si>
    <t>Zakup działki gruntu przy ul. Rolniczej w Radziejowie</t>
  </si>
  <si>
    <t>Samorząd Województwa Kujawsko-Pomorskiego</t>
  </si>
  <si>
    <t>Budowa oświetlenia ulicznego przy ul. Szpitalnej w Radziejowie</t>
  </si>
  <si>
    <t>§</t>
  </si>
  <si>
    <t>Przed zmianą</t>
  </si>
  <si>
    <t>Zmiana</t>
  </si>
  <si>
    <t>Po zmianie</t>
  </si>
  <si>
    <t>700</t>
  </si>
  <si>
    <t>Gospodarka mieszkaniowa</t>
  </si>
  <si>
    <t>24 000,00</t>
  </si>
  <si>
    <t>621 160,00</t>
  </si>
  <si>
    <t>70005</t>
  </si>
  <si>
    <t>Gospodarka gruntami i nieruchomościami</t>
  </si>
  <si>
    <t>0970</t>
  </si>
  <si>
    <t>Wpływy z różnych dochodów</t>
  </si>
  <si>
    <t>5 000,00</t>
  </si>
  <si>
    <t>750</t>
  </si>
  <si>
    <t>Administracja publiczna</t>
  </si>
  <si>
    <t>0,00</t>
  </si>
  <si>
    <t>758</t>
  </si>
  <si>
    <t>Różne rozliczenia</t>
  </si>
  <si>
    <t>4 049 614,00</t>
  </si>
  <si>
    <t>801</t>
  </si>
  <si>
    <t>Oświata i wychowanie</t>
  </si>
  <si>
    <t>703 011,00</t>
  </si>
  <si>
    <t>80101</t>
  </si>
  <si>
    <t>Szkoły podstawowe</t>
  </si>
  <si>
    <t>20 235,00</t>
  </si>
  <si>
    <t>Pozostałe odsetki</t>
  </si>
  <si>
    <t>851</t>
  </si>
  <si>
    <t>Ochrona zdrowia</t>
  </si>
  <si>
    <t>2 000,00</t>
  </si>
  <si>
    <t>85154</t>
  </si>
  <si>
    <t>Przeciwdziałanie alkoholizmowi</t>
  </si>
  <si>
    <t>900</t>
  </si>
  <si>
    <t>Gospodarka komunalna i ochrona środowiska</t>
  </si>
  <si>
    <t>238 258,00</t>
  </si>
  <si>
    <t>90001</t>
  </si>
  <si>
    <t>Gospodarka ściekowa i ochrona wód</t>
  </si>
  <si>
    <t>2460</t>
  </si>
  <si>
    <t>Środki otrzymane od pozostałych jednostek zaliczanych do sektora finansów publicznych na realizacje zadań bieżących jednostek zaliczanych do sektora finansów publicznych</t>
  </si>
  <si>
    <t>15 000,00</t>
  </si>
  <si>
    <t>926</t>
  </si>
  <si>
    <t>Kultura fizyczna</t>
  </si>
  <si>
    <t>92601</t>
  </si>
  <si>
    <t>Obiekty sportowe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</si>
  <si>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</si>
  <si>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</si>
  <si>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Razem:</t>
  </si>
  <si>
    <t>600</t>
  </si>
  <si>
    <t>Transport i łączność</t>
  </si>
  <si>
    <t>22 087,00</t>
  </si>
  <si>
    <t>60016</t>
  </si>
  <si>
    <t>Drogi publiczne gminne</t>
  </si>
  <si>
    <t>500,00</t>
  </si>
  <si>
    <t>550,00</t>
  </si>
  <si>
    <t xml:space="preserve">w tym: </t>
  </si>
  <si>
    <t>dochody bieżące</t>
  </si>
  <si>
    <t>dochody majątkowe</t>
  </si>
  <si>
    <t>Paragraf</t>
  </si>
  <si>
    <t>660 688,00</t>
  </si>
  <si>
    <t>60013</t>
  </si>
  <si>
    <t>Drogi publiczne wojewódzkie</t>
  </si>
  <si>
    <t>80 358,00</t>
  </si>
  <si>
    <t>133 358,00</t>
  </si>
  <si>
    <t>4170</t>
  </si>
  <si>
    <t>Wynagrodzenia bezosobowe</t>
  </si>
  <si>
    <t>3 000,00</t>
  </si>
  <si>
    <t>4270</t>
  </si>
  <si>
    <t>Zakup usług remontowych</t>
  </si>
  <si>
    <t>516 510,00</t>
  </si>
  <si>
    <t>6050</t>
  </si>
  <si>
    <t>Wydatki inwestycyjne jednostek budżetowych</t>
  </si>
  <si>
    <t>295 000,00</t>
  </si>
  <si>
    <t>364 939,00</t>
  </si>
  <si>
    <t>4260</t>
  </si>
  <si>
    <t>Zakup energii</t>
  </si>
  <si>
    <t>27 134,00</t>
  </si>
  <si>
    <t>4300</t>
  </si>
  <si>
    <t>Zakup usług pozostałych</t>
  </si>
  <si>
    <t>2 443 557,00</t>
  </si>
  <si>
    <t>10 000,00</t>
  </si>
  <si>
    <t>757</t>
  </si>
  <si>
    <t>Obsługa długu publicznego</t>
  </si>
  <si>
    <t>197 643,00</t>
  </si>
  <si>
    <t>70 000,00</t>
  </si>
  <si>
    <t>80103</t>
  </si>
  <si>
    <t>Oddziały przedszkolne w szkołach podstawowych</t>
  </si>
  <si>
    <t>30 000,00</t>
  </si>
  <si>
    <t>2 700,00</t>
  </si>
  <si>
    <t>80110</t>
  </si>
  <si>
    <t>Gimnazja</t>
  </si>
  <si>
    <t>Pozostała działalność</t>
  </si>
  <si>
    <t>1 500,00</t>
  </si>
  <si>
    <t>150 500,00</t>
  </si>
  <si>
    <t>85111</t>
  </si>
  <si>
    <t>Szpitale ogólne</t>
  </si>
  <si>
    <t>852</t>
  </si>
  <si>
    <t>Pomoc społeczna</t>
  </si>
  <si>
    <t>85219</t>
  </si>
  <si>
    <t>Ośrodki pomocy społecznej</t>
  </si>
  <si>
    <t>17 000,00</t>
  </si>
  <si>
    <t>4520</t>
  </si>
  <si>
    <t>Opłaty na rzecz budżetów jednostek samorządu terytorialnego</t>
  </si>
  <si>
    <t>1 987 002,00</t>
  </si>
  <si>
    <t>462 915,00</t>
  </si>
  <si>
    <t>20 000,00</t>
  </si>
  <si>
    <t>300 000,00</t>
  </si>
  <si>
    <t>419 915,00</t>
  </si>
  <si>
    <t>4210</t>
  </si>
  <si>
    <t>Zakup materiałów i wyposażenia</t>
  </si>
  <si>
    <t>40 000,00</t>
  </si>
  <si>
    <t>90015</t>
  </si>
  <si>
    <t>Oświetlenie ulic, placów i dróg</t>
  </si>
  <si>
    <t>376 200,00</t>
  </si>
  <si>
    <t>60 000,00</t>
  </si>
  <si>
    <t>955 454,00</t>
  </si>
  <si>
    <t>821 454,00</t>
  </si>
  <si>
    <t>115 136,00</t>
  </si>
  <si>
    <t>wydatki bieżące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</si>
  <si>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</si>
  <si>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</si>
  <si>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</si>
  <si>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</si>
  <si>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</si>
  <si>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</si>
  <si>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</si>
  <si>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wydatki majątkowe</t>
  </si>
  <si>
    <t>na programy finansowane z udziałem środków europejskich</t>
  </si>
  <si>
    <t>Przebudowa drogi gminnej w ul.Komunalnej w Radziejowie (dokumentacja)</t>
  </si>
  <si>
    <t>Przebudowa drogi gminnej w ul. Ogrodowej i ul. 20-go Stycznia w Radziejowie              (I etap)</t>
  </si>
  <si>
    <t>Budowa parkingu przy                        ul. Szkolnej w Radziejowie (dokumentacja)</t>
  </si>
  <si>
    <t xml:space="preserve">Zagospodarowanie terenu wokół budynków mieszkanych przy ul. 1-go Maja w Radziejowie </t>
  </si>
  <si>
    <t>Dotacja celowa na pomoc finansową dla Powiatu radziejowskiego na dofinansowanie inwestycji w SP ZOZ Radziejów</t>
  </si>
  <si>
    <t>Dotacja celowa dla Radziejowskiego Domu Kultury na zakup nieruchomości</t>
  </si>
  <si>
    <t>Dotacja celowa dla Miejskiej i Powiatowej Biblioteki Publicznej w Radziejowie na zakup nieruchomości</t>
  </si>
  <si>
    <t>Przebudowa i remont stadionu i budynku Miejskiego Ośrodka Sportu Rekreacji w Radziejowie</t>
  </si>
  <si>
    <t>Realizacja systemu innowa- cyjnej edukacji w województwie kujawsko-pomorskim</t>
  </si>
  <si>
    <t>A. 395.572**    
B.
C.
…</t>
  </si>
  <si>
    <t>**</t>
  </si>
  <si>
    <t>dotacja z MS i T zaplanowana do otrzymania przyjęta została w WPF po stronie dochodów w 2015 roku</t>
  </si>
  <si>
    <t>Dotacje z budżetu Miasta Radziejów dla jednostek należących do sektora finansów publicznych w 2014 roku</t>
  </si>
  <si>
    <t>Nazwa instytucji</t>
  </si>
  <si>
    <t>Zwiększe- nie</t>
  </si>
  <si>
    <t>Zmniej- szenie</t>
  </si>
  <si>
    <t>Kwota   dotacji</t>
  </si>
  <si>
    <t xml:space="preserve">Dotacje podmiotowe </t>
  </si>
  <si>
    <t>Radziejowski Dom Kultury w Radziejowie</t>
  </si>
  <si>
    <t>Miejska i Powiatowa Biblioteka Publiczna w Radziejowie</t>
  </si>
  <si>
    <t xml:space="preserve">Ogółem dotacje podmiotowe </t>
  </si>
  <si>
    <t>Dotacje celowe</t>
  </si>
  <si>
    <t>Zmiany w planie dochodów budżetu gminy Miasto Radziejów na 2014 rok</t>
  </si>
  <si>
    <t>22 637,00</t>
  </si>
  <si>
    <t>631 160,00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</si>
  <si>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</si>
  <si>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</si>
  <si>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210 000,00</t>
  </si>
  <si>
    <t>220 000,00</t>
  </si>
  <si>
    <t>756</t>
  </si>
  <si>
    <t>Dochody od osób prawnych, od osób fizycznych i od innych jednostek nieposiadających osobowości prawnej oraz wydatki związane z ich poborem</t>
  </si>
  <si>
    <t>8 019 785,00</t>
  </si>
  <si>
    <t>17 338,00</t>
  </si>
  <si>
    <t>8 037 123,00</t>
  </si>
  <si>
    <t>75601</t>
  </si>
  <si>
    <t>Wpływy z podatku dochodowego od osób fizycznych</t>
  </si>
  <si>
    <t>16 095,00</t>
  </si>
  <si>
    <t>6 000,00</t>
  </si>
  <si>
    <t>22 095,00</t>
  </si>
  <si>
    <t>0350</t>
  </si>
  <si>
    <t>Podatek od działalności gospodarczej osób fizycznych, opłacany w formie karty podatkowej</t>
  </si>
  <si>
    <t>16 000,00</t>
  </si>
  <si>
    <t>22 000,00</t>
  </si>
  <si>
    <t>75615</t>
  </si>
  <si>
    <t>Wpływy z podatku rolnego, podatku leśnego, podatku od czynności cywilnoprawnych, podatków i opłat lokalnych od osób prawnych i innych jednostek organizacyjnych</t>
  </si>
  <si>
    <t>1 165 635,00</t>
  </si>
  <si>
    <t>3 500,00</t>
  </si>
  <si>
    <t>1 169 135,00</t>
  </si>
  <si>
    <t>0340</t>
  </si>
  <si>
    <t>Podatek od środków transportowych</t>
  </si>
  <si>
    <t>10 300,00</t>
  </si>
  <si>
    <t>13 800,00</t>
  </si>
  <si>
    <t>75616</t>
  </si>
  <si>
    <t>Wpływy z podatku rolnego, podatku leśnego, podatku od spadków i darowizn, podatku od czynności cywilno-prawnych oraz podatków i opłat lokalnych od osób fizycznych</t>
  </si>
  <si>
    <t>1 796 128,00</t>
  </si>
  <si>
    <t>7 838,00</t>
  </si>
  <si>
    <t>1 803 966,00</t>
  </si>
  <si>
    <t>172 938,00</t>
  </si>
  <si>
    <t>1 338,00</t>
  </si>
  <si>
    <t>174 276,00</t>
  </si>
  <si>
    <t>0360</t>
  </si>
  <si>
    <t>Podatek od spadków i darowizn</t>
  </si>
  <si>
    <t>5 500,00</t>
  </si>
  <si>
    <t>10 500,00</t>
  </si>
  <si>
    <t>0910</t>
  </si>
  <si>
    <t>Odsetki od nieterminowych wpłat z tytułu podatków i opłat</t>
  </si>
  <si>
    <t>1 000,00</t>
  </si>
  <si>
    <t>4 054 614,00</t>
  </si>
  <si>
    <t>75814</t>
  </si>
  <si>
    <t>Różne rozliczenia finansowe</t>
  </si>
  <si>
    <t>29 300,00</t>
  </si>
  <si>
    <t>34 300,00</t>
  </si>
  <si>
    <t>0920</t>
  </si>
  <si>
    <t>- 532,00</t>
  </si>
  <si>
    <t>702 479,00</t>
  </si>
  <si>
    <t>6 700,00</t>
  </si>
  <si>
    <t>26 935,00</t>
  </si>
  <si>
    <t>11 640,00</t>
  </si>
  <si>
    <t>14 640,00</t>
  </si>
  <si>
    <t>0830</t>
  </si>
  <si>
    <t>Wpływy z usług</t>
  </si>
  <si>
    <t>5 345,00</t>
  </si>
  <si>
    <t>7 345,00</t>
  </si>
  <si>
    <t>0960</t>
  </si>
  <si>
    <t>Otrzymane spadki, zapisy i darowizny w postaci pieniężnej</t>
  </si>
  <si>
    <t>2 500,00</t>
  </si>
  <si>
    <t>1 700,00</t>
  </si>
  <si>
    <t>4 200,00</t>
  </si>
  <si>
    <t>212 830,00</t>
  </si>
  <si>
    <t>- 7 604,00</t>
  </si>
  <si>
    <t>205 226,00</t>
  </si>
  <si>
    <t>11 304,00</t>
  </si>
  <si>
    <t>3 700,00</t>
  </si>
  <si>
    <t>372,00</t>
  </si>
  <si>
    <t>745,00</t>
  </si>
  <si>
    <t>2 745,00</t>
  </si>
  <si>
    <t>3 443 351,28</t>
  </si>
  <si>
    <t>- 2 980,00</t>
  </si>
  <si>
    <t>3 440 371,28</t>
  </si>
  <si>
    <t>123 980,00</t>
  </si>
  <si>
    <t>121 000,00</t>
  </si>
  <si>
    <t>2 980,00</t>
  </si>
  <si>
    <t>15 224,00</t>
  </si>
  <si>
    <t>253 482,00</t>
  </si>
  <si>
    <t>90002</t>
  </si>
  <si>
    <t>Gospodarka odpadami</t>
  </si>
  <si>
    <t>18 308 667,20</t>
  </si>
  <si>
    <t>45 345,00</t>
  </si>
  <si>
    <t>18 354 012,20</t>
  </si>
  <si>
    <t>Zmiany w planie wydatków budżetu gminy Miasto Radziejów na 2014 rok</t>
  </si>
  <si>
    <t>87 898,00</t>
  </si>
  <si>
    <t>748 586,00</t>
  </si>
  <si>
    <t>2 898,00</t>
  </si>
  <si>
    <t>136 256,00</t>
  </si>
  <si>
    <t>83 256,00</t>
  </si>
  <si>
    <t>85 000,00</t>
  </si>
  <si>
    <t>601 510,00</t>
  </si>
  <si>
    <t>75 000,00</t>
  </si>
  <si>
    <t>370 000,00</t>
  </si>
  <si>
    <t>142 500,00</t>
  </si>
  <si>
    <t>507 439,00</t>
  </si>
  <si>
    <t>32 134,00</t>
  </si>
  <si>
    <t>80 000,00</t>
  </si>
  <si>
    <t>4430</t>
  </si>
  <si>
    <t>Różne opłaty i składki</t>
  </si>
  <si>
    <t>2 200,00</t>
  </si>
  <si>
    <t>18 773,00</t>
  </si>
  <si>
    <t>7 000,00</t>
  </si>
  <si>
    <t>25 773,00</t>
  </si>
  <si>
    <t>2 453 557,00</t>
  </si>
  <si>
    <t>75075</t>
  </si>
  <si>
    <t>Promocja jednostek samorządu terytorialnego</t>
  </si>
  <si>
    <t>34 000,00</t>
  </si>
  <si>
    <t>4 000,00</t>
  </si>
  <si>
    <t>11 000,00</t>
  </si>
  <si>
    <t>- 40 184,00</t>
  </si>
  <si>
    <t>157 459,00</t>
  </si>
  <si>
    <t>75704</t>
  </si>
  <si>
    <t>Rozliczenia z tytułu poręczeń i gwarancji udzielonych przez Skarb Państwa lub jednostkę samorządu terytorialnego</t>
  </si>
  <si>
    <t>96 443,00</t>
  </si>
  <si>
    <t>56 259,00</t>
  </si>
  <si>
    <t>8020</t>
  </si>
  <si>
    <t>Wypłaty z tytułu gwarancji i poręczeń</t>
  </si>
  <si>
    <t>86 907,00</t>
  </si>
  <si>
    <t>237 407,00</t>
  </si>
  <si>
    <t>31 500,00</t>
  </si>
  <si>
    <t>6300</t>
  </si>
  <si>
    <t>Dotacja celowa na pomoc finansową udzielaną między jednostkami samorządu terytorialnego na dofinansowanie własnych zadań inwestycyjnych i zakupów inwestycyjnych</t>
  </si>
  <si>
    <t>136 000,00</t>
  </si>
  <si>
    <t>56 907,00</t>
  </si>
  <si>
    <t>192 907,00</t>
  </si>
  <si>
    <t>48 133,00</t>
  </si>
  <si>
    <t>40 907,00</t>
  </si>
  <si>
    <t>89 040,00</t>
  </si>
  <si>
    <t>28 500,00</t>
  </si>
  <si>
    <t>43 500,00</t>
  </si>
  <si>
    <t>4390</t>
  </si>
  <si>
    <t>Zakup usług obejmujących wykonanie ekspertyz, analiz i opinii</t>
  </si>
  <si>
    <t>75 224,00</t>
  </si>
  <si>
    <t>2 062 226,00</t>
  </si>
  <si>
    <t>49 000,00</t>
  </si>
  <si>
    <t>511 915,00</t>
  </si>
  <si>
    <t>459 915,00</t>
  </si>
  <si>
    <t>575 511,00</t>
  </si>
  <si>
    <t>590 735,00</t>
  </si>
  <si>
    <t>543 200,00</t>
  </si>
  <si>
    <t>558 424,00</t>
  </si>
  <si>
    <t>90003</t>
  </si>
  <si>
    <t>Oczyszczanie miast i wsi</t>
  </si>
  <si>
    <t>109 400,00</t>
  </si>
  <si>
    <t>110 400,00</t>
  </si>
  <si>
    <t>386 200,00</t>
  </si>
  <si>
    <t>921</t>
  </si>
  <si>
    <t>Kultura i ochrona dziedzictwa narodowego</t>
  </si>
  <si>
    <t>666 500,00</t>
  </si>
  <si>
    <t>92109</t>
  </si>
  <si>
    <t>Domy i ośrodki kultury, świetlice i kluby</t>
  </si>
  <si>
    <t>330 000,00</t>
  </si>
  <si>
    <t>2480</t>
  </si>
  <si>
    <t>Dotacja podmiotowa z budżetu dla samorządowej instytucji kultury</t>
  </si>
  <si>
    <t>290 000,00</t>
  </si>
  <si>
    <t>291 500,00</t>
  </si>
  <si>
    <t>6220</t>
  </si>
  <si>
    <t>Dotacje celowe z budżetu na finansowanie lub dofinansowanie kosztów realizacji inwestycji i zakupów inwestycyjnych innych jednostek sektora finansów publicznych</t>
  </si>
  <si>
    <t>92116</t>
  </si>
  <si>
    <t>Biblioteki</t>
  </si>
  <si>
    <t>301 500,00</t>
  </si>
  <si>
    <t>451 000,00</t>
  </si>
  <si>
    <t>1 406 454,00</t>
  </si>
  <si>
    <t>466 000,00</t>
  </si>
  <si>
    <t>1 287 454,00</t>
  </si>
  <si>
    <t>581 136,00</t>
  </si>
  <si>
    <t>92695</t>
  </si>
  <si>
    <t>19 000,00</t>
  </si>
  <si>
    <t>- 15 000,00</t>
  </si>
  <si>
    <t>19 858 667,20</t>
  </si>
  <si>
    <t>754</t>
  </si>
  <si>
    <t>Bezpieczeństwo publiczne i ochrona przeciwpożarowa</t>
  </si>
  <si>
    <t>124 582,00</t>
  </si>
  <si>
    <t>2 800,00</t>
  </si>
  <si>
    <t>127 382,00</t>
  </si>
  <si>
    <t>75412</t>
  </si>
  <si>
    <t>Ochotnicze straże pożarne</t>
  </si>
  <si>
    <t>44 672,00</t>
  </si>
  <si>
    <t>47 472,00</t>
  </si>
  <si>
    <t>6230</t>
  </si>
  <si>
    <t>Dotacje celowe z budżetu na finansowanie lub dofinansowanie kosztów realizacji inwestycji i zakupów inwestycyjnych jednostek nie zaliczanych do sektora finansów publicznych</t>
  </si>
  <si>
    <t>22 200,00</t>
  </si>
  <si>
    <t>688 700,00</t>
  </si>
  <si>
    <t>340 500,00</t>
  </si>
  <si>
    <t>9 000,00</t>
  </si>
  <si>
    <t>11 700,00</t>
  </si>
  <si>
    <t>311 700,00</t>
  </si>
  <si>
    <t>10 200,00</t>
  </si>
  <si>
    <t>838 345,00</t>
  </si>
  <si>
    <t>20 697 012,20</t>
  </si>
  <si>
    <t xml:space="preserve">Dotacja celowa dla Miejskiej i Ochotniczej Straży Pożarnej w Radziejowie </t>
  </si>
  <si>
    <t>Ogółem dotacje celowe</t>
  </si>
  <si>
    <t>Nazwa zadania</t>
  </si>
  <si>
    <t>Kwota dotacji</t>
  </si>
  <si>
    <t>92195</t>
  </si>
  <si>
    <t>2820</t>
  </si>
  <si>
    <t xml:space="preserve">Zadania w zakresie kultury i ochrony dziedzictwa narodowego </t>
  </si>
  <si>
    <t>92605</t>
  </si>
  <si>
    <t>Dotacje celowe na zadania własne gminy realizowane przez podmioty                                                                                                 nienależące do sektora finansów publicznych w 2014 r.</t>
  </si>
  <si>
    <t>Zwiększenia</t>
  </si>
  <si>
    <t>Zmniejszenia</t>
  </si>
  <si>
    <t>Upowszechnianie kultury fizycznej i sportu</t>
  </si>
  <si>
    <t>Ogółem dotacje na zadania bieżące</t>
  </si>
  <si>
    <t>Ogółem dotacje na wydatki majątkowe</t>
  </si>
  <si>
    <t>92105</t>
  </si>
  <si>
    <t>Pozostałe zadania w zakresie kultury</t>
  </si>
  <si>
    <t>12 000,00</t>
  </si>
  <si>
    <t>-3 000,00</t>
  </si>
  <si>
    <t>18 000,00</t>
  </si>
  <si>
    <t>dotacja z MS i T zaplanowana do otrzymania poprzez budżet samorządu województwa przyjęta została w WPF po stronie dochodów w 2015 i 2016 roku</t>
  </si>
  <si>
    <t>wynagrodze- nia i pochodne od wynagrodzeń</t>
  </si>
  <si>
    <t>pozostałe wydatki bieżące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</si>
</sst>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71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11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1" fontId="16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1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7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7" fillId="0" borderId="15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1" fontId="7" fillId="0" borderId="19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0" applyNumberFormat="1" applyFont="1" applyFill="1" applyBorder="1" applyAlignment="1" applyProtection="1">
      <alignment horizontal="left"/>
      <protection locked="0"/>
    </xf>
    <xf numFmtId="0" fontId="30" fillId="0" borderId="12" xfId="0" applyNumberFormat="1" applyFont="1" applyFill="1" applyBorder="1" applyAlignment="1" applyProtection="1">
      <alignment horizontal="left"/>
      <protection locked="0"/>
    </xf>
    <xf numFmtId="0" fontId="31" fillId="0" borderId="12" xfId="0" applyNumberFormat="1" applyFont="1" applyFill="1" applyBorder="1" applyAlignment="1" applyProtection="1">
      <alignment horizontal="left"/>
      <protection locked="0"/>
    </xf>
    <xf numFmtId="4" fontId="31" fillId="0" borderId="12" xfId="0" applyNumberFormat="1" applyFont="1" applyFill="1" applyBorder="1" applyAlignment="1" applyProtection="1">
      <alignment horizontal="right"/>
      <protection locked="0"/>
    </xf>
    <xf numFmtId="49" fontId="3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0" fillId="0" borderId="12" xfId="0" applyNumberFormat="1" applyFont="1" applyFill="1" applyBorder="1" applyAlignment="1" applyProtection="1">
      <alignment horizontal="right"/>
      <protection locked="0"/>
    </xf>
    <xf numFmtId="0" fontId="30" fillId="0" borderId="12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3" fontId="33" fillId="0" borderId="18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/>
      <protection locked="0"/>
    </xf>
    <xf numFmtId="49" fontId="26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49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7" fillId="0" borderId="24" xfId="0" applyFont="1" applyBorder="1" applyAlignment="1">
      <alignment horizontal="right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 applyProtection="1">
      <alignment horizontal="left" vertical="top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NumberFormat="1" applyFont="1" applyFill="1" applyBorder="1" applyAlignment="1" applyProtection="1">
      <alignment horizontal="left"/>
      <protection locked="0"/>
    </xf>
    <xf numFmtId="0" fontId="24" fillId="0" borderId="24" xfId="0" applyNumberFormat="1" applyFont="1" applyFill="1" applyBorder="1" applyAlignment="1" applyProtection="1">
      <alignment horizontal="left"/>
      <protection locked="0"/>
    </xf>
    <xf numFmtId="4" fontId="31" fillId="0" borderId="27" xfId="0" applyNumberFormat="1" applyFont="1" applyFill="1" applyBorder="1" applyAlignment="1" applyProtection="1">
      <alignment horizontal="right"/>
      <protection locked="0"/>
    </xf>
    <xf numFmtId="4" fontId="31" fillId="0" borderId="24" xfId="0" applyNumberFormat="1" applyFont="1" applyFill="1" applyBorder="1" applyAlignment="1" applyProtection="1">
      <alignment horizontal="right"/>
      <protection locked="0"/>
    </xf>
    <xf numFmtId="49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27" xfId="0" applyNumberFormat="1" applyFont="1" applyFill="1" applyBorder="1" applyAlignment="1" applyProtection="1">
      <alignment horizontal="right"/>
      <protection locked="0"/>
    </xf>
    <xf numFmtId="4" fontId="30" fillId="0" borderId="24" xfId="0" applyNumberFormat="1" applyFont="1" applyFill="1" applyBorder="1" applyAlignment="1" applyProtection="1">
      <alignment horizontal="right"/>
      <protection locked="0"/>
    </xf>
    <xf numFmtId="49" fontId="23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0" xfId="0" applyNumberFormat="1" applyFont="1" applyFill="1" applyBorder="1" applyAlignment="1" applyProtection="1">
      <alignment horizontal="center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33" fillId="0" borderId="31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0.9921875" style="96" customWidth="1"/>
    <col min="2" max="2" width="8.7109375" style="96" customWidth="1"/>
    <col min="3" max="3" width="8.8515625" style="96" customWidth="1"/>
    <col min="4" max="4" width="0.9921875" style="96" customWidth="1"/>
    <col min="5" max="5" width="8.421875" style="96" customWidth="1"/>
    <col min="6" max="6" width="58.7109375" style="96" customWidth="1"/>
    <col min="7" max="8" width="16.7109375" style="96" customWidth="1"/>
    <col min="9" max="9" width="8.7109375" style="96" customWidth="1"/>
    <col min="10" max="10" width="8.8515625" style="96" customWidth="1"/>
    <col min="11" max="16384" width="9.140625" style="96" customWidth="1"/>
  </cols>
  <sheetData>
    <row r="1" spans="1:10" ht="38.25" customHeight="1">
      <c r="A1" s="168" t="s">
        <v>263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2:10" ht="12.75" customHeight="1">
      <c r="B2" s="169"/>
      <c r="C2" s="169"/>
      <c r="D2" s="169"/>
      <c r="E2" s="169"/>
      <c r="F2" s="169"/>
      <c r="G2" s="169"/>
      <c r="H2" s="170"/>
      <c r="I2" s="170"/>
      <c r="J2" s="170"/>
    </row>
    <row r="3" spans="2:10" ht="24" customHeight="1">
      <c r="B3" s="97" t="s">
        <v>0</v>
      </c>
      <c r="C3" s="171" t="s">
        <v>1</v>
      </c>
      <c r="D3" s="171"/>
      <c r="E3" s="97" t="s">
        <v>115</v>
      </c>
      <c r="F3" s="97" t="s">
        <v>45</v>
      </c>
      <c r="G3" s="97" t="s">
        <v>116</v>
      </c>
      <c r="H3" s="97" t="s">
        <v>117</v>
      </c>
      <c r="I3" s="171" t="s">
        <v>118</v>
      </c>
      <c r="J3" s="171"/>
    </row>
    <row r="4" spans="2:10" ht="18.75" customHeight="1">
      <c r="B4" s="98" t="s">
        <v>161</v>
      </c>
      <c r="C4" s="166"/>
      <c r="D4" s="166"/>
      <c r="E4" s="98"/>
      <c r="F4" s="99" t="s">
        <v>162</v>
      </c>
      <c r="G4" s="100" t="s">
        <v>163</v>
      </c>
      <c r="H4" s="100" t="s">
        <v>167</v>
      </c>
      <c r="I4" s="167" t="s">
        <v>264</v>
      </c>
      <c r="J4" s="167"/>
    </row>
    <row r="5" spans="2:10" ht="16.5" customHeight="1">
      <c r="B5" s="101"/>
      <c r="C5" s="163" t="s">
        <v>164</v>
      </c>
      <c r="D5" s="163"/>
      <c r="E5" s="103"/>
      <c r="F5" s="104" t="s">
        <v>165</v>
      </c>
      <c r="G5" s="105" t="s">
        <v>163</v>
      </c>
      <c r="H5" s="105" t="s">
        <v>167</v>
      </c>
      <c r="I5" s="164" t="s">
        <v>264</v>
      </c>
      <c r="J5" s="164"/>
    </row>
    <row r="6" spans="2:10" ht="35.25" customHeight="1">
      <c r="B6" s="106"/>
      <c r="C6" s="165"/>
      <c r="D6" s="165"/>
      <c r="E6" s="102" t="s">
        <v>158</v>
      </c>
      <c r="F6" s="104" t="s">
        <v>159</v>
      </c>
      <c r="G6" s="105" t="s">
        <v>163</v>
      </c>
      <c r="H6" s="105" t="s">
        <v>167</v>
      </c>
      <c r="I6" s="164" t="s">
        <v>264</v>
      </c>
      <c r="J6" s="164"/>
    </row>
    <row r="7" spans="2:10" ht="18.75" customHeight="1">
      <c r="B7" s="98" t="s">
        <v>119</v>
      </c>
      <c r="C7" s="166"/>
      <c r="D7" s="166"/>
      <c r="E7" s="98"/>
      <c r="F7" s="99" t="s">
        <v>120</v>
      </c>
      <c r="G7" s="100" t="s">
        <v>122</v>
      </c>
      <c r="H7" s="100" t="s">
        <v>193</v>
      </c>
      <c r="I7" s="167" t="s">
        <v>265</v>
      </c>
      <c r="J7" s="167"/>
    </row>
    <row r="8" spans="2:10" ht="16.5" customHeight="1">
      <c r="B8" s="101"/>
      <c r="C8" s="163" t="s">
        <v>123</v>
      </c>
      <c r="D8" s="163"/>
      <c r="E8" s="103"/>
      <c r="F8" s="104" t="s">
        <v>124</v>
      </c>
      <c r="G8" s="105" t="s">
        <v>122</v>
      </c>
      <c r="H8" s="105" t="s">
        <v>193</v>
      </c>
      <c r="I8" s="164" t="s">
        <v>265</v>
      </c>
      <c r="J8" s="164"/>
    </row>
    <row r="9" spans="2:10" ht="33.75" customHeight="1">
      <c r="B9" s="106"/>
      <c r="C9" s="165"/>
      <c r="D9" s="165"/>
      <c r="E9" s="102" t="s">
        <v>266</v>
      </c>
      <c r="F9" s="104" t="s">
        <v>267</v>
      </c>
      <c r="G9" s="105" t="s">
        <v>268</v>
      </c>
      <c r="H9" s="105" t="s">
        <v>193</v>
      </c>
      <c r="I9" s="164" t="s">
        <v>269</v>
      </c>
      <c r="J9" s="164"/>
    </row>
    <row r="10" spans="2:10" ht="35.25" customHeight="1">
      <c r="B10" s="98" t="s">
        <v>270</v>
      </c>
      <c r="C10" s="166"/>
      <c r="D10" s="166"/>
      <c r="E10" s="98"/>
      <c r="F10" s="99" t="s">
        <v>271</v>
      </c>
      <c r="G10" s="100" t="s">
        <v>272</v>
      </c>
      <c r="H10" s="100" t="s">
        <v>273</v>
      </c>
      <c r="I10" s="167" t="s">
        <v>274</v>
      </c>
      <c r="J10" s="167"/>
    </row>
    <row r="11" spans="2:10" ht="16.5" customHeight="1">
      <c r="B11" s="101"/>
      <c r="C11" s="163" t="s">
        <v>275</v>
      </c>
      <c r="D11" s="163"/>
      <c r="E11" s="103"/>
      <c r="F11" s="104" t="s">
        <v>276</v>
      </c>
      <c r="G11" s="105" t="s">
        <v>277</v>
      </c>
      <c r="H11" s="105" t="s">
        <v>278</v>
      </c>
      <c r="I11" s="164" t="s">
        <v>279</v>
      </c>
      <c r="J11" s="164"/>
    </row>
    <row r="12" spans="2:10" ht="24" customHeight="1">
      <c r="B12" s="106"/>
      <c r="C12" s="165"/>
      <c r="D12" s="165"/>
      <c r="E12" s="102" t="s">
        <v>280</v>
      </c>
      <c r="F12" s="104" t="s">
        <v>281</v>
      </c>
      <c r="G12" s="105" t="s">
        <v>282</v>
      </c>
      <c r="H12" s="105" t="s">
        <v>278</v>
      </c>
      <c r="I12" s="164" t="s">
        <v>283</v>
      </c>
      <c r="J12" s="164"/>
    </row>
    <row r="13" spans="2:10" ht="35.25" customHeight="1">
      <c r="B13" s="101"/>
      <c r="C13" s="163" t="s">
        <v>284</v>
      </c>
      <c r="D13" s="163"/>
      <c r="E13" s="103"/>
      <c r="F13" s="104" t="s">
        <v>285</v>
      </c>
      <c r="G13" s="105" t="s">
        <v>286</v>
      </c>
      <c r="H13" s="105" t="s">
        <v>287</v>
      </c>
      <c r="I13" s="164" t="s">
        <v>288</v>
      </c>
      <c r="J13" s="164"/>
    </row>
    <row r="14" spans="2:10" ht="16.5" customHeight="1">
      <c r="B14" s="106"/>
      <c r="C14" s="165"/>
      <c r="D14" s="165"/>
      <c r="E14" s="102" t="s">
        <v>289</v>
      </c>
      <c r="F14" s="104" t="s">
        <v>290</v>
      </c>
      <c r="G14" s="105" t="s">
        <v>291</v>
      </c>
      <c r="H14" s="105" t="s">
        <v>287</v>
      </c>
      <c r="I14" s="164" t="s">
        <v>292</v>
      </c>
      <c r="J14" s="164"/>
    </row>
    <row r="15" spans="2:10" ht="33.75" customHeight="1">
      <c r="B15" s="101"/>
      <c r="C15" s="163" t="s">
        <v>293</v>
      </c>
      <c r="D15" s="163"/>
      <c r="E15" s="103"/>
      <c r="F15" s="104" t="s">
        <v>294</v>
      </c>
      <c r="G15" s="105" t="s">
        <v>295</v>
      </c>
      <c r="H15" s="105" t="s">
        <v>296</v>
      </c>
      <c r="I15" s="164" t="s">
        <v>297</v>
      </c>
      <c r="J15" s="164"/>
    </row>
    <row r="16" spans="2:10" ht="16.5" customHeight="1">
      <c r="B16" s="106"/>
      <c r="C16" s="165"/>
      <c r="D16" s="165"/>
      <c r="E16" s="102" t="s">
        <v>289</v>
      </c>
      <c r="F16" s="104" t="s">
        <v>290</v>
      </c>
      <c r="G16" s="105" t="s">
        <v>298</v>
      </c>
      <c r="H16" s="105" t="s">
        <v>299</v>
      </c>
      <c r="I16" s="164" t="s">
        <v>300</v>
      </c>
      <c r="J16" s="164"/>
    </row>
    <row r="17" spans="2:10" ht="16.5" customHeight="1">
      <c r="B17" s="106"/>
      <c r="C17" s="165"/>
      <c r="D17" s="165"/>
      <c r="E17" s="102" t="s">
        <v>301</v>
      </c>
      <c r="F17" s="104" t="s">
        <v>302</v>
      </c>
      <c r="G17" s="105" t="s">
        <v>127</v>
      </c>
      <c r="H17" s="105" t="s">
        <v>303</v>
      </c>
      <c r="I17" s="164" t="s">
        <v>304</v>
      </c>
      <c r="J17" s="164"/>
    </row>
    <row r="18" spans="2:10" ht="16.5" customHeight="1">
      <c r="B18" s="106"/>
      <c r="C18" s="165"/>
      <c r="D18" s="165"/>
      <c r="E18" s="102" t="s">
        <v>305</v>
      </c>
      <c r="F18" s="104" t="s">
        <v>306</v>
      </c>
      <c r="G18" s="105" t="s">
        <v>127</v>
      </c>
      <c r="H18" s="105" t="s">
        <v>307</v>
      </c>
      <c r="I18" s="164" t="s">
        <v>278</v>
      </c>
      <c r="J18" s="164"/>
    </row>
    <row r="19" spans="2:10" ht="18.75" customHeight="1">
      <c r="B19" s="98" t="s">
        <v>131</v>
      </c>
      <c r="C19" s="166"/>
      <c r="D19" s="166"/>
      <c r="E19" s="98"/>
      <c r="F19" s="99" t="s">
        <v>132</v>
      </c>
      <c r="G19" s="100" t="s">
        <v>133</v>
      </c>
      <c r="H19" s="100" t="s">
        <v>127</v>
      </c>
      <c r="I19" s="167" t="s">
        <v>308</v>
      </c>
      <c r="J19" s="167"/>
    </row>
    <row r="20" spans="2:10" ht="16.5" customHeight="1">
      <c r="B20" s="101"/>
      <c r="C20" s="163" t="s">
        <v>309</v>
      </c>
      <c r="D20" s="163"/>
      <c r="E20" s="103"/>
      <c r="F20" s="104" t="s">
        <v>310</v>
      </c>
      <c r="G20" s="105" t="s">
        <v>311</v>
      </c>
      <c r="H20" s="105" t="s">
        <v>127</v>
      </c>
      <c r="I20" s="164" t="s">
        <v>312</v>
      </c>
      <c r="J20" s="164"/>
    </row>
    <row r="21" spans="2:10" ht="16.5" customHeight="1">
      <c r="B21" s="106"/>
      <c r="C21" s="165"/>
      <c r="D21" s="165"/>
      <c r="E21" s="102" t="s">
        <v>313</v>
      </c>
      <c r="F21" s="104" t="s">
        <v>140</v>
      </c>
      <c r="G21" s="105" t="s">
        <v>311</v>
      </c>
      <c r="H21" s="105" t="s">
        <v>127</v>
      </c>
      <c r="I21" s="164" t="s">
        <v>312</v>
      </c>
      <c r="J21" s="164"/>
    </row>
    <row r="22" spans="2:10" ht="18.75" customHeight="1">
      <c r="B22" s="98" t="s">
        <v>134</v>
      </c>
      <c r="C22" s="166"/>
      <c r="D22" s="166"/>
      <c r="E22" s="98"/>
      <c r="F22" s="99" t="s">
        <v>135</v>
      </c>
      <c r="G22" s="100" t="s">
        <v>136</v>
      </c>
      <c r="H22" s="100" t="s">
        <v>314</v>
      </c>
      <c r="I22" s="167" t="s">
        <v>315</v>
      </c>
      <c r="J22" s="167"/>
    </row>
    <row r="23" spans="2:10" ht="16.5" customHeight="1">
      <c r="B23" s="101"/>
      <c r="C23" s="163" t="s">
        <v>137</v>
      </c>
      <c r="D23" s="163"/>
      <c r="E23" s="103"/>
      <c r="F23" s="104" t="s">
        <v>138</v>
      </c>
      <c r="G23" s="105" t="s">
        <v>139</v>
      </c>
      <c r="H23" s="105" t="s">
        <v>316</v>
      </c>
      <c r="I23" s="164" t="s">
        <v>317</v>
      </c>
      <c r="J23" s="164"/>
    </row>
    <row r="24" spans="2:10" ht="34.5" customHeight="1">
      <c r="B24" s="106"/>
      <c r="C24" s="165"/>
      <c r="D24" s="165"/>
      <c r="E24" s="102" t="s">
        <v>266</v>
      </c>
      <c r="F24" s="104" t="s">
        <v>267</v>
      </c>
      <c r="G24" s="105" t="s">
        <v>318</v>
      </c>
      <c r="H24" s="105" t="s">
        <v>179</v>
      </c>
      <c r="I24" s="164" t="s">
        <v>319</v>
      </c>
      <c r="J24" s="164"/>
    </row>
    <row r="25" spans="2:10" ht="16.5" customHeight="1">
      <c r="B25" s="106"/>
      <c r="C25" s="165"/>
      <c r="D25" s="165"/>
      <c r="E25" s="102" t="s">
        <v>320</v>
      </c>
      <c r="F25" s="104" t="s">
        <v>321</v>
      </c>
      <c r="G25" s="105" t="s">
        <v>322</v>
      </c>
      <c r="H25" s="105" t="s">
        <v>143</v>
      </c>
      <c r="I25" s="164" t="s">
        <v>323</v>
      </c>
      <c r="J25" s="164"/>
    </row>
    <row r="26" spans="2:10" ht="16.5" customHeight="1">
      <c r="B26" s="106"/>
      <c r="C26" s="165"/>
      <c r="D26" s="165"/>
      <c r="E26" s="102" t="s">
        <v>324</v>
      </c>
      <c r="F26" s="104" t="s">
        <v>325</v>
      </c>
      <c r="G26" s="105" t="s">
        <v>326</v>
      </c>
      <c r="H26" s="105" t="s">
        <v>327</v>
      </c>
      <c r="I26" s="164" t="s">
        <v>328</v>
      </c>
      <c r="J26" s="164"/>
    </row>
    <row r="27" spans="2:10" ht="16.5" customHeight="1">
      <c r="B27" s="101"/>
      <c r="C27" s="163" t="s">
        <v>198</v>
      </c>
      <c r="D27" s="163"/>
      <c r="E27" s="103"/>
      <c r="F27" s="104" t="s">
        <v>199</v>
      </c>
      <c r="G27" s="105" t="s">
        <v>329</v>
      </c>
      <c r="H27" s="105" t="s">
        <v>330</v>
      </c>
      <c r="I27" s="164" t="s">
        <v>331</v>
      </c>
      <c r="J27" s="164"/>
    </row>
    <row r="28" spans="2:10" ht="16.5" customHeight="1">
      <c r="B28" s="106"/>
      <c r="C28" s="165"/>
      <c r="D28" s="165"/>
      <c r="E28" s="102" t="s">
        <v>320</v>
      </c>
      <c r="F28" s="104" t="s">
        <v>321</v>
      </c>
      <c r="G28" s="105" t="s">
        <v>332</v>
      </c>
      <c r="H28" s="105" t="s">
        <v>330</v>
      </c>
      <c r="I28" s="164" t="s">
        <v>333</v>
      </c>
      <c r="J28" s="164"/>
    </row>
    <row r="29" spans="2:10" ht="16.5" customHeight="1">
      <c r="B29" s="101"/>
      <c r="C29" s="163" t="s">
        <v>202</v>
      </c>
      <c r="D29" s="163"/>
      <c r="E29" s="103"/>
      <c r="F29" s="104" t="s">
        <v>203</v>
      </c>
      <c r="G29" s="105" t="s">
        <v>130</v>
      </c>
      <c r="H29" s="105" t="s">
        <v>334</v>
      </c>
      <c r="I29" s="164" t="s">
        <v>334</v>
      </c>
      <c r="J29" s="164"/>
    </row>
    <row r="30" spans="2:10" ht="16.5" customHeight="1">
      <c r="B30" s="106"/>
      <c r="C30" s="165"/>
      <c r="D30" s="165"/>
      <c r="E30" s="102" t="s">
        <v>324</v>
      </c>
      <c r="F30" s="104" t="s">
        <v>325</v>
      </c>
      <c r="G30" s="105" t="s">
        <v>130</v>
      </c>
      <c r="H30" s="105" t="s">
        <v>334</v>
      </c>
      <c r="I30" s="164" t="s">
        <v>334</v>
      </c>
      <c r="J30" s="164"/>
    </row>
    <row r="31" spans="2:10" ht="18.75" customHeight="1">
      <c r="B31" s="98" t="s">
        <v>141</v>
      </c>
      <c r="C31" s="166"/>
      <c r="D31" s="166"/>
      <c r="E31" s="98"/>
      <c r="F31" s="99" t="s">
        <v>142</v>
      </c>
      <c r="G31" s="100" t="s">
        <v>143</v>
      </c>
      <c r="H31" s="100" t="s">
        <v>335</v>
      </c>
      <c r="I31" s="167" t="s">
        <v>336</v>
      </c>
      <c r="J31" s="167"/>
    </row>
    <row r="32" spans="2:10" ht="16.5" customHeight="1">
      <c r="B32" s="101"/>
      <c r="C32" s="163" t="s">
        <v>144</v>
      </c>
      <c r="D32" s="163"/>
      <c r="E32" s="103"/>
      <c r="F32" s="104" t="s">
        <v>145</v>
      </c>
      <c r="G32" s="105" t="s">
        <v>143</v>
      </c>
      <c r="H32" s="105" t="s">
        <v>335</v>
      </c>
      <c r="I32" s="164" t="s">
        <v>336</v>
      </c>
      <c r="J32" s="164"/>
    </row>
    <row r="33" spans="2:10" ht="16.5" customHeight="1">
      <c r="B33" s="106"/>
      <c r="C33" s="165"/>
      <c r="D33" s="165"/>
      <c r="E33" s="102" t="s">
        <v>125</v>
      </c>
      <c r="F33" s="104" t="s">
        <v>126</v>
      </c>
      <c r="G33" s="105" t="s">
        <v>143</v>
      </c>
      <c r="H33" s="105" t="s">
        <v>335</v>
      </c>
      <c r="I33" s="164" t="s">
        <v>336</v>
      </c>
      <c r="J33" s="164"/>
    </row>
    <row r="34" spans="2:10" ht="18.75" customHeight="1">
      <c r="B34" s="98" t="s">
        <v>209</v>
      </c>
      <c r="C34" s="166"/>
      <c r="D34" s="166"/>
      <c r="E34" s="98"/>
      <c r="F34" s="99" t="s">
        <v>210</v>
      </c>
      <c r="G34" s="100" t="s">
        <v>337</v>
      </c>
      <c r="H34" s="100" t="s">
        <v>338</v>
      </c>
      <c r="I34" s="167" t="s">
        <v>339</v>
      </c>
      <c r="J34" s="167"/>
    </row>
    <row r="35" spans="2:10" ht="16.5" customHeight="1">
      <c r="B35" s="101"/>
      <c r="C35" s="163" t="s">
        <v>211</v>
      </c>
      <c r="D35" s="163"/>
      <c r="E35" s="103"/>
      <c r="F35" s="104" t="s">
        <v>212</v>
      </c>
      <c r="G35" s="105" t="s">
        <v>340</v>
      </c>
      <c r="H35" s="105" t="s">
        <v>338</v>
      </c>
      <c r="I35" s="164" t="s">
        <v>341</v>
      </c>
      <c r="J35" s="164"/>
    </row>
    <row r="36" spans="2:10" ht="16.5" customHeight="1">
      <c r="B36" s="106"/>
      <c r="C36" s="165"/>
      <c r="D36" s="165"/>
      <c r="E36" s="102" t="s">
        <v>320</v>
      </c>
      <c r="F36" s="104" t="s">
        <v>321</v>
      </c>
      <c r="G36" s="105" t="s">
        <v>342</v>
      </c>
      <c r="H36" s="105" t="s">
        <v>338</v>
      </c>
      <c r="I36" s="164" t="s">
        <v>130</v>
      </c>
      <c r="J36" s="164"/>
    </row>
    <row r="37" spans="2:10" ht="18.75" customHeight="1">
      <c r="B37" s="98" t="s">
        <v>146</v>
      </c>
      <c r="C37" s="166"/>
      <c r="D37" s="166"/>
      <c r="E37" s="98"/>
      <c r="F37" s="99" t="s">
        <v>147</v>
      </c>
      <c r="G37" s="100" t="s">
        <v>148</v>
      </c>
      <c r="H37" s="100" t="s">
        <v>343</v>
      </c>
      <c r="I37" s="167" t="s">
        <v>344</v>
      </c>
      <c r="J37" s="167"/>
    </row>
    <row r="38" spans="2:10" ht="16.5" customHeight="1">
      <c r="B38" s="101"/>
      <c r="C38" s="163" t="s">
        <v>345</v>
      </c>
      <c r="D38" s="163"/>
      <c r="E38" s="103"/>
      <c r="F38" s="104" t="s">
        <v>346</v>
      </c>
      <c r="G38" s="105" t="s">
        <v>130</v>
      </c>
      <c r="H38" s="105" t="s">
        <v>343</v>
      </c>
      <c r="I38" s="164" t="s">
        <v>343</v>
      </c>
      <c r="J38" s="164"/>
    </row>
    <row r="39" spans="2:10" ht="34.5" customHeight="1">
      <c r="B39" s="106"/>
      <c r="C39" s="165"/>
      <c r="D39" s="165"/>
      <c r="E39" s="102" t="s">
        <v>151</v>
      </c>
      <c r="F39" s="104" t="s">
        <v>152</v>
      </c>
      <c r="G39" s="105" t="s">
        <v>130</v>
      </c>
      <c r="H39" s="105" t="s">
        <v>343</v>
      </c>
      <c r="I39" s="164" t="s">
        <v>343</v>
      </c>
      <c r="J39" s="164"/>
    </row>
    <row r="40" spans="2:10" ht="5.25" customHeight="1">
      <c r="B40" s="172"/>
      <c r="C40" s="172"/>
      <c r="D40" s="172"/>
      <c r="E40" s="172"/>
      <c r="F40" s="170"/>
      <c r="G40" s="170"/>
      <c r="H40" s="170"/>
      <c r="I40" s="170"/>
      <c r="J40" s="170"/>
    </row>
    <row r="41" spans="2:10" ht="18.75" customHeight="1">
      <c r="B41" s="177" t="s">
        <v>160</v>
      </c>
      <c r="C41" s="177"/>
      <c r="D41" s="177"/>
      <c r="E41" s="177"/>
      <c r="F41" s="177"/>
      <c r="G41" s="107" t="s">
        <v>347</v>
      </c>
      <c r="H41" s="107" t="s">
        <v>348</v>
      </c>
      <c r="I41" s="178" t="s">
        <v>349</v>
      </c>
      <c r="J41" s="178"/>
    </row>
    <row r="42" spans="2:10" ht="12.75">
      <c r="B42" s="108"/>
      <c r="C42" s="108"/>
      <c r="D42" s="173"/>
      <c r="E42" s="174"/>
      <c r="F42" s="109" t="s">
        <v>168</v>
      </c>
      <c r="G42" s="108"/>
      <c r="H42" s="108"/>
      <c r="I42" s="173"/>
      <c r="J42" s="174"/>
    </row>
    <row r="43" spans="2:10" ht="12.75">
      <c r="B43" s="108"/>
      <c r="C43" s="108"/>
      <c r="D43" s="173"/>
      <c r="E43" s="174"/>
      <c r="F43" s="110" t="s">
        <v>169</v>
      </c>
      <c r="G43" s="111">
        <v>17150799.2</v>
      </c>
      <c r="H43" s="111">
        <v>-44795</v>
      </c>
      <c r="I43" s="175">
        <f>G43-H43</f>
        <v>17195594.2</v>
      </c>
      <c r="J43" s="176"/>
    </row>
    <row r="44" spans="2:10" ht="12.75">
      <c r="B44" s="108"/>
      <c r="C44" s="108"/>
      <c r="D44" s="173"/>
      <c r="E44" s="174"/>
      <c r="F44" s="110" t="s">
        <v>170</v>
      </c>
      <c r="G44" s="111">
        <v>1157868</v>
      </c>
      <c r="H44" s="111">
        <v>550</v>
      </c>
      <c r="I44" s="175">
        <f>G44+H44</f>
        <v>1158418</v>
      </c>
      <c r="J44" s="176"/>
    </row>
  </sheetData>
  <sheetProtection/>
  <mergeCells count="87">
    <mergeCell ref="D44:E44"/>
    <mergeCell ref="I44:J44"/>
    <mergeCell ref="B41:F41"/>
    <mergeCell ref="I41:J41"/>
    <mergeCell ref="D42:E42"/>
    <mergeCell ref="I42:J42"/>
    <mergeCell ref="D43:E43"/>
    <mergeCell ref="I43:J43"/>
    <mergeCell ref="C38:D38"/>
    <mergeCell ref="I38:J38"/>
    <mergeCell ref="C39:D39"/>
    <mergeCell ref="I39:J39"/>
    <mergeCell ref="B40:E40"/>
    <mergeCell ref="F40:J40"/>
    <mergeCell ref="C35:D35"/>
    <mergeCell ref="I35:J35"/>
    <mergeCell ref="C36:D36"/>
    <mergeCell ref="I36:J36"/>
    <mergeCell ref="C37:D37"/>
    <mergeCell ref="I37:J37"/>
    <mergeCell ref="C30:D30"/>
    <mergeCell ref="I30:J30"/>
    <mergeCell ref="C31:D31"/>
    <mergeCell ref="C32:D32"/>
    <mergeCell ref="C33:D33"/>
    <mergeCell ref="C34:D34"/>
    <mergeCell ref="I32:J32"/>
    <mergeCell ref="I33:J33"/>
    <mergeCell ref="I31:J31"/>
    <mergeCell ref="I34:J34"/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6:D26"/>
    <mergeCell ref="I26:J26"/>
    <mergeCell ref="C23:D23"/>
    <mergeCell ref="I23:J23"/>
    <mergeCell ref="C24:D24"/>
    <mergeCell ref="I24:J24"/>
    <mergeCell ref="C25:D25"/>
    <mergeCell ref="I25:J25"/>
    <mergeCell ref="C27:D27"/>
    <mergeCell ref="I27:J27"/>
    <mergeCell ref="C28:D28"/>
    <mergeCell ref="I28:J28"/>
    <mergeCell ref="C29:D29"/>
    <mergeCell ref="I29:J29"/>
  </mergeCells>
  <printOptions/>
  <pageMargins left="0.5118110236220472" right="0.5118110236220472" top="1.1023622047244095" bottom="0.7480314960629921" header="0.4724409448818898" footer="0.31496062992125984"/>
  <pageSetup horizontalDpi="600" verticalDpi="600" orientation="landscape" paperSize="9" r:id="rId1"/>
  <headerFooter>
    <oddHeader>&amp;R&amp;"Arial,Pogrubiony"&amp;11Załącznik Nr 1&amp;"Arial,Normalny"&amp;10 do uchwały Nr XXVIII/219/2014  
Rady Miasta Radziejów z dnia 30 maja 2014 roku
w sprawie zmian w budżecie Miasta Radziejów na 2014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0.85546875" style="96" customWidth="1"/>
    <col min="2" max="2" width="7.7109375" style="96" customWidth="1"/>
    <col min="3" max="3" width="9.28125" style="96" customWidth="1"/>
    <col min="4" max="4" width="0.9921875" style="96" customWidth="1"/>
    <col min="5" max="5" width="9.00390625" style="96" customWidth="1"/>
    <col min="6" max="6" width="57.7109375" style="96" customWidth="1"/>
    <col min="7" max="8" width="16.7109375" style="96" customWidth="1"/>
    <col min="9" max="9" width="8.7109375" style="96" customWidth="1"/>
    <col min="10" max="10" width="9.7109375" style="96" customWidth="1"/>
    <col min="11" max="16384" width="9.140625" style="96" customWidth="1"/>
  </cols>
  <sheetData>
    <row r="1" spans="1:10" ht="21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2:10" ht="34.5" customHeight="1">
      <c r="B2" s="181" t="s">
        <v>350</v>
      </c>
      <c r="C2" s="181"/>
      <c r="D2" s="181"/>
      <c r="E2" s="181"/>
      <c r="F2" s="181"/>
      <c r="G2" s="181"/>
      <c r="H2" s="182"/>
      <c r="I2" s="182"/>
      <c r="J2" s="182"/>
    </row>
    <row r="3" spans="2:10" ht="21" customHeight="1">
      <c r="B3" s="97" t="s">
        <v>0</v>
      </c>
      <c r="C3" s="171" t="s">
        <v>1</v>
      </c>
      <c r="D3" s="171"/>
      <c r="E3" s="97" t="s">
        <v>171</v>
      </c>
      <c r="F3" s="97" t="s">
        <v>45</v>
      </c>
      <c r="G3" s="97" t="s">
        <v>116</v>
      </c>
      <c r="H3" s="97" t="s">
        <v>117</v>
      </c>
      <c r="I3" s="171" t="s">
        <v>118</v>
      </c>
      <c r="J3" s="171"/>
    </row>
    <row r="4" spans="2:10" ht="19.5" customHeight="1">
      <c r="B4" s="98" t="s">
        <v>161</v>
      </c>
      <c r="C4" s="166"/>
      <c r="D4" s="166"/>
      <c r="E4" s="98"/>
      <c r="F4" s="99" t="s">
        <v>162</v>
      </c>
      <c r="G4" s="100" t="s">
        <v>172</v>
      </c>
      <c r="H4" s="100" t="s">
        <v>351</v>
      </c>
      <c r="I4" s="167" t="s">
        <v>352</v>
      </c>
      <c r="J4" s="167"/>
    </row>
    <row r="5" spans="2:10" ht="16.5" customHeight="1">
      <c r="B5" s="101"/>
      <c r="C5" s="163" t="s">
        <v>173</v>
      </c>
      <c r="D5" s="163"/>
      <c r="E5" s="103"/>
      <c r="F5" s="104" t="s">
        <v>174</v>
      </c>
      <c r="G5" s="105" t="s">
        <v>176</v>
      </c>
      <c r="H5" s="105" t="s">
        <v>353</v>
      </c>
      <c r="I5" s="164" t="s">
        <v>354</v>
      </c>
      <c r="J5" s="164"/>
    </row>
    <row r="6" spans="2:10" ht="16.5" customHeight="1">
      <c r="B6" s="106"/>
      <c r="C6" s="165"/>
      <c r="D6" s="165"/>
      <c r="E6" s="102" t="s">
        <v>214</v>
      </c>
      <c r="F6" s="104" t="s">
        <v>215</v>
      </c>
      <c r="G6" s="105" t="s">
        <v>175</v>
      </c>
      <c r="H6" s="105" t="s">
        <v>353</v>
      </c>
      <c r="I6" s="164" t="s">
        <v>355</v>
      </c>
      <c r="J6" s="164"/>
    </row>
    <row r="7" spans="2:10" ht="16.5" customHeight="1">
      <c r="B7" s="101"/>
      <c r="C7" s="163" t="s">
        <v>164</v>
      </c>
      <c r="D7" s="163"/>
      <c r="E7" s="103"/>
      <c r="F7" s="104" t="s">
        <v>165</v>
      </c>
      <c r="G7" s="105" t="s">
        <v>182</v>
      </c>
      <c r="H7" s="105" t="s">
        <v>356</v>
      </c>
      <c r="I7" s="164" t="s">
        <v>357</v>
      </c>
      <c r="J7" s="164"/>
    </row>
    <row r="8" spans="2:10" ht="16.5" customHeight="1">
      <c r="B8" s="106"/>
      <c r="C8" s="165"/>
      <c r="D8" s="165"/>
      <c r="E8" s="102" t="s">
        <v>180</v>
      </c>
      <c r="F8" s="104" t="s">
        <v>181</v>
      </c>
      <c r="G8" s="105" t="s">
        <v>358</v>
      </c>
      <c r="H8" s="105" t="s">
        <v>193</v>
      </c>
      <c r="I8" s="164" t="s">
        <v>356</v>
      </c>
      <c r="J8" s="164"/>
    </row>
    <row r="9" spans="2:10" ht="16.5" customHeight="1">
      <c r="B9" s="106"/>
      <c r="C9" s="165"/>
      <c r="D9" s="165"/>
      <c r="E9" s="102" t="s">
        <v>183</v>
      </c>
      <c r="F9" s="104" t="s">
        <v>184</v>
      </c>
      <c r="G9" s="105" t="s">
        <v>185</v>
      </c>
      <c r="H9" s="105" t="s">
        <v>358</v>
      </c>
      <c r="I9" s="164" t="s">
        <v>359</v>
      </c>
      <c r="J9" s="164"/>
    </row>
    <row r="10" spans="2:10" ht="19.5" customHeight="1">
      <c r="B10" s="98" t="s">
        <v>119</v>
      </c>
      <c r="C10" s="166"/>
      <c r="D10" s="166"/>
      <c r="E10" s="98"/>
      <c r="F10" s="99" t="s">
        <v>120</v>
      </c>
      <c r="G10" s="100" t="s">
        <v>186</v>
      </c>
      <c r="H10" s="100" t="s">
        <v>360</v>
      </c>
      <c r="I10" s="167" t="s">
        <v>361</v>
      </c>
      <c r="J10" s="167"/>
    </row>
    <row r="11" spans="2:10" ht="16.5" customHeight="1">
      <c r="B11" s="101"/>
      <c r="C11" s="163" t="s">
        <v>123</v>
      </c>
      <c r="D11" s="163"/>
      <c r="E11" s="103"/>
      <c r="F11" s="104" t="s">
        <v>124</v>
      </c>
      <c r="G11" s="105" t="s">
        <v>186</v>
      </c>
      <c r="H11" s="105" t="s">
        <v>360</v>
      </c>
      <c r="I11" s="164" t="s">
        <v>361</v>
      </c>
      <c r="J11" s="164"/>
    </row>
    <row r="12" spans="2:10" ht="16.5" customHeight="1">
      <c r="B12" s="106"/>
      <c r="C12" s="165"/>
      <c r="D12" s="165"/>
      <c r="E12" s="102" t="s">
        <v>187</v>
      </c>
      <c r="F12" s="104" t="s">
        <v>188</v>
      </c>
      <c r="G12" s="105" t="s">
        <v>189</v>
      </c>
      <c r="H12" s="105" t="s">
        <v>127</v>
      </c>
      <c r="I12" s="164" t="s">
        <v>362</v>
      </c>
      <c r="J12" s="164"/>
    </row>
    <row r="13" spans="2:10" ht="16.5" customHeight="1">
      <c r="B13" s="106"/>
      <c r="C13" s="165"/>
      <c r="D13" s="165"/>
      <c r="E13" s="102" t="s">
        <v>180</v>
      </c>
      <c r="F13" s="104" t="s">
        <v>181</v>
      </c>
      <c r="G13" s="105" t="s">
        <v>218</v>
      </c>
      <c r="H13" s="105" t="s">
        <v>227</v>
      </c>
      <c r="I13" s="164" t="s">
        <v>363</v>
      </c>
      <c r="J13" s="164"/>
    </row>
    <row r="14" spans="2:10" ht="16.5" customHeight="1">
      <c r="B14" s="106"/>
      <c r="C14" s="165"/>
      <c r="D14" s="165"/>
      <c r="E14" s="102" t="s">
        <v>364</v>
      </c>
      <c r="F14" s="104" t="s">
        <v>365</v>
      </c>
      <c r="G14" s="105" t="s">
        <v>366</v>
      </c>
      <c r="H14" s="105" t="s">
        <v>166</v>
      </c>
      <c r="I14" s="164" t="s">
        <v>201</v>
      </c>
      <c r="J14" s="164"/>
    </row>
    <row r="15" spans="2:10" ht="16.5" customHeight="1">
      <c r="B15" s="106"/>
      <c r="C15" s="165"/>
      <c r="D15" s="165"/>
      <c r="E15" s="102" t="s">
        <v>214</v>
      </c>
      <c r="F15" s="104" t="s">
        <v>215</v>
      </c>
      <c r="G15" s="105" t="s">
        <v>367</v>
      </c>
      <c r="H15" s="105" t="s">
        <v>368</v>
      </c>
      <c r="I15" s="164" t="s">
        <v>369</v>
      </c>
      <c r="J15" s="164"/>
    </row>
    <row r="16" spans="2:10" ht="16.5" customHeight="1">
      <c r="B16" s="106"/>
      <c r="C16" s="165"/>
      <c r="D16" s="165"/>
      <c r="E16" s="102" t="s">
        <v>183</v>
      </c>
      <c r="F16" s="104" t="s">
        <v>184</v>
      </c>
      <c r="G16" s="105" t="s">
        <v>127</v>
      </c>
      <c r="H16" s="105" t="s">
        <v>197</v>
      </c>
      <c r="I16" s="164" t="s">
        <v>358</v>
      </c>
      <c r="J16" s="164"/>
    </row>
    <row r="17" spans="2:10" ht="19.5" customHeight="1">
      <c r="B17" s="98" t="s">
        <v>128</v>
      </c>
      <c r="C17" s="166"/>
      <c r="D17" s="166"/>
      <c r="E17" s="98"/>
      <c r="F17" s="99" t="s">
        <v>129</v>
      </c>
      <c r="G17" s="100" t="s">
        <v>192</v>
      </c>
      <c r="H17" s="100" t="s">
        <v>193</v>
      </c>
      <c r="I17" s="167" t="s">
        <v>370</v>
      </c>
      <c r="J17" s="167"/>
    </row>
    <row r="18" spans="2:10" ht="16.5" customHeight="1">
      <c r="B18" s="101"/>
      <c r="C18" s="163" t="s">
        <v>371</v>
      </c>
      <c r="D18" s="163"/>
      <c r="E18" s="103"/>
      <c r="F18" s="104" t="s">
        <v>372</v>
      </c>
      <c r="G18" s="105" t="s">
        <v>121</v>
      </c>
      <c r="H18" s="105" t="s">
        <v>193</v>
      </c>
      <c r="I18" s="164" t="s">
        <v>373</v>
      </c>
      <c r="J18" s="164"/>
    </row>
    <row r="19" spans="2:10" ht="16.5" customHeight="1">
      <c r="B19" s="106"/>
      <c r="C19" s="165"/>
      <c r="D19" s="165"/>
      <c r="E19" s="102" t="s">
        <v>177</v>
      </c>
      <c r="F19" s="104" t="s">
        <v>178</v>
      </c>
      <c r="G19" s="105" t="s">
        <v>130</v>
      </c>
      <c r="H19" s="105" t="s">
        <v>374</v>
      </c>
      <c r="I19" s="164" t="s">
        <v>374</v>
      </c>
      <c r="J19" s="164"/>
    </row>
    <row r="20" spans="2:10" ht="16.5" customHeight="1">
      <c r="B20" s="106"/>
      <c r="C20" s="165"/>
      <c r="D20" s="165"/>
      <c r="E20" s="102" t="s">
        <v>190</v>
      </c>
      <c r="F20" s="104" t="s">
        <v>191</v>
      </c>
      <c r="G20" s="105" t="s">
        <v>375</v>
      </c>
      <c r="H20" s="105" t="s">
        <v>278</v>
      </c>
      <c r="I20" s="164" t="s">
        <v>213</v>
      </c>
      <c r="J20" s="164"/>
    </row>
    <row r="21" spans="2:10" ht="19.5" customHeight="1">
      <c r="B21" s="98" t="s">
        <v>437</v>
      </c>
      <c r="C21" s="166"/>
      <c r="D21" s="166"/>
      <c r="E21" s="98"/>
      <c r="F21" s="99" t="s">
        <v>438</v>
      </c>
      <c r="G21" s="100" t="s">
        <v>439</v>
      </c>
      <c r="H21" s="100" t="s">
        <v>440</v>
      </c>
      <c r="I21" s="167" t="s">
        <v>441</v>
      </c>
      <c r="J21" s="167"/>
    </row>
    <row r="22" spans="2:10" ht="16.5" customHeight="1">
      <c r="B22" s="101"/>
      <c r="C22" s="163" t="s">
        <v>442</v>
      </c>
      <c r="D22" s="163"/>
      <c r="E22" s="103"/>
      <c r="F22" s="104" t="s">
        <v>443</v>
      </c>
      <c r="G22" s="105" t="s">
        <v>444</v>
      </c>
      <c r="H22" s="105" t="s">
        <v>440</v>
      </c>
      <c r="I22" s="164" t="s">
        <v>445</v>
      </c>
      <c r="J22" s="164"/>
    </row>
    <row r="23" spans="2:10" ht="36" customHeight="1">
      <c r="B23" s="106"/>
      <c r="C23" s="165"/>
      <c r="D23" s="165"/>
      <c r="E23" s="102" t="s">
        <v>446</v>
      </c>
      <c r="F23" s="104" t="s">
        <v>447</v>
      </c>
      <c r="G23" s="105" t="s">
        <v>130</v>
      </c>
      <c r="H23" s="105" t="s">
        <v>440</v>
      </c>
      <c r="I23" s="164" t="s">
        <v>440</v>
      </c>
      <c r="J23" s="164"/>
    </row>
    <row r="24" spans="2:10" ht="19.5" customHeight="1">
      <c r="B24" s="98" t="s">
        <v>194</v>
      </c>
      <c r="C24" s="166"/>
      <c r="D24" s="166"/>
      <c r="E24" s="98"/>
      <c r="F24" s="99" t="s">
        <v>195</v>
      </c>
      <c r="G24" s="100" t="s">
        <v>196</v>
      </c>
      <c r="H24" s="100" t="s">
        <v>376</v>
      </c>
      <c r="I24" s="167" t="s">
        <v>377</v>
      </c>
      <c r="J24" s="167"/>
    </row>
    <row r="25" spans="2:10" ht="24.75" customHeight="1">
      <c r="B25" s="101"/>
      <c r="C25" s="163" t="s">
        <v>378</v>
      </c>
      <c r="D25" s="163"/>
      <c r="E25" s="103"/>
      <c r="F25" s="104" t="s">
        <v>379</v>
      </c>
      <c r="G25" s="105" t="s">
        <v>380</v>
      </c>
      <c r="H25" s="105" t="s">
        <v>376</v>
      </c>
      <c r="I25" s="164" t="s">
        <v>381</v>
      </c>
      <c r="J25" s="164"/>
    </row>
    <row r="26" spans="2:10" ht="16.5" customHeight="1">
      <c r="B26" s="106"/>
      <c r="C26" s="165"/>
      <c r="D26" s="165"/>
      <c r="E26" s="102" t="s">
        <v>382</v>
      </c>
      <c r="F26" s="104" t="s">
        <v>383</v>
      </c>
      <c r="G26" s="105" t="s">
        <v>380</v>
      </c>
      <c r="H26" s="105" t="s">
        <v>376</v>
      </c>
      <c r="I26" s="164" t="s">
        <v>381</v>
      </c>
      <c r="J26" s="164"/>
    </row>
    <row r="27" spans="2:10" ht="16.5" customHeight="1">
      <c r="B27" s="98" t="s">
        <v>141</v>
      </c>
      <c r="C27" s="166"/>
      <c r="D27" s="166"/>
      <c r="E27" s="98"/>
      <c r="F27" s="99" t="s">
        <v>142</v>
      </c>
      <c r="G27" s="100" t="s">
        <v>206</v>
      </c>
      <c r="H27" s="100" t="s">
        <v>384</v>
      </c>
      <c r="I27" s="167" t="s">
        <v>385</v>
      </c>
      <c r="J27" s="167"/>
    </row>
    <row r="28" spans="2:10" ht="16.5" customHeight="1">
      <c r="B28" s="101"/>
      <c r="C28" s="163" t="s">
        <v>207</v>
      </c>
      <c r="D28" s="163"/>
      <c r="E28" s="103"/>
      <c r="F28" s="104" t="s">
        <v>208</v>
      </c>
      <c r="G28" s="105" t="s">
        <v>205</v>
      </c>
      <c r="H28" s="105" t="s">
        <v>200</v>
      </c>
      <c r="I28" s="164" t="s">
        <v>386</v>
      </c>
      <c r="J28" s="164"/>
    </row>
    <row r="29" spans="2:10" ht="35.25" customHeight="1">
      <c r="B29" s="106"/>
      <c r="C29" s="165"/>
      <c r="D29" s="165"/>
      <c r="E29" s="102" t="s">
        <v>387</v>
      </c>
      <c r="F29" s="104" t="s">
        <v>388</v>
      </c>
      <c r="G29" s="105" t="s">
        <v>130</v>
      </c>
      <c r="H29" s="105" t="s">
        <v>200</v>
      </c>
      <c r="I29" s="164" t="s">
        <v>200</v>
      </c>
      <c r="J29" s="164"/>
    </row>
    <row r="30" spans="2:10" ht="16.5" customHeight="1">
      <c r="B30" s="101"/>
      <c r="C30" s="163" t="s">
        <v>144</v>
      </c>
      <c r="D30" s="163"/>
      <c r="E30" s="103"/>
      <c r="F30" s="104" t="s">
        <v>145</v>
      </c>
      <c r="G30" s="105" t="s">
        <v>389</v>
      </c>
      <c r="H30" s="105" t="s">
        <v>390</v>
      </c>
      <c r="I30" s="164" t="s">
        <v>391</v>
      </c>
      <c r="J30" s="164"/>
    </row>
    <row r="31" spans="2:10" ht="16.5" customHeight="1">
      <c r="B31" s="106"/>
      <c r="C31" s="165"/>
      <c r="D31" s="165"/>
      <c r="E31" s="102" t="s">
        <v>221</v>
      </c>
      <c r="F31" s="104" t="s">
        <v>222</v>
      </c>
      <c r="G31" s="105" t="s">
        <v>392</v>
      </c>
      <c r="H31" s="105" t="s">
        <v>393</v>
      </c>
      <c r="I31" s="164" t="s">
        <v>394</v>
      </c>
      <c r="J31" s="164"/>
    </row>
    <row r="32" spans="2:10" ht="16.5" customHeight="1">
      <c r="B32" s="106"/>
      <c r="C32" s="165"/>
      <c r="D32" s="165"/>
      <c r="E32" s="102" t="s">
        <v>190</v>
      </c>
      <c r="F32" s="104" t="s">
        <v>191</v>
      </c>
      <c r="G32" s="105" t="s">
        <v>395</v>
      </c>
      <c r="H32" s="105" t="s">
        <v>153</v>
      </c>
      <c r="I32" s="164" t="s">
        <v>396</v>
      </c>
      <c r="J32" s="164"/>
    </row>
    <row r="33" spans="2:10" ht="16.5" customHeight="1">
      <c r="B33" s="106"/>
      <c r="C33" s="165"/>
      <c r="D33" s="165"/>
      <c r="E33" s="102" t="s">
        <v>397</v>
      </c>
      <c r="F33" s="104" t="s">
        <v>398</v>
      </c>
      <c r="G33" s="105" t="s">
        <v>307</v>
      </c>
      <c r="H33" s="105" t="s">
        <v>307</v>
      </c>
      <c r="I33" s="164" t="s">
        <v>143</v>
      </c>
      <c r="J33" s="164"/>
    </row>
    <row r="34" spans="2:10" ht="16.5" customHeight="1">
      <c r="B34" s="98" t="s">
        <v>146</v>
      </c>
      <c r="C34" s="166"/>
      <c r="D34" s="166"/>
      <c r="E34" s="98"/>
      <c r="F34" s="99" t="s">
        <v>147</v>
      </c>
      <c r="G34" s="100" t="s">
        <v>216</v>
      </c>
      <c r="H34" s="100" t="s">
        <v>399</v>
      </c>
      <c r="I34" s="167" t="s">
        <v>400</v>
      </c>
      <c r="J34" s="167"/>
    </row>
    <row r="35" spans="2:10" ht="16.5" customHeight="1">
      <c r="B35" s="101"/>
      <c r="C35" s="163" t="s">
        <v>149</v>
      </c>
      <c r="D35" s="163"/>
      <c r="E35" s="103"/>
      <c r="F35" s="104" t="s">
        <v>150</v>
      </c>
      <c r="G35" s="105" t="s">
        <v>217</v>
      </c>
      <c r="H35" s="105" t="s">
        <v>401</v>
      </c>
      <c r="I35" s="164" t="s">
        <v>402</v>
      </c>
      <c r="J35" s="164"/>
    </row>
    <row r="36" spans="2:10" ht="16.5" customHeight="1">
      <c r="B36" s="106"/>
      <c r="C36" s="165"/>
      <c r="D36" s="165"/>
      <c r="E36" s="102" t="s">
        <v>190</v>
      </c>
      <c r="F36" s="104" t="s">
        <v>191</v>
      </c>
      <c r="G36" s="105" t="s">
        <v>200</v>
      </c>
      <c r="H36" s="105" t="s">
        <v>374</v>
      </c>
      <c r="I36" s="164" t="s">
        <v>373</v>
      </c>
      <c r="J36" s="164"/>
    </row>
    <row r="37" spans="2:10" ht="16.5" customHeight="1">
      <c r="B37" s="106"/>
      <c r="C37" s="165"/>
      <c r="D37" s="165"/>
      <c r="E37" s="102" t="s">
        <v>397</v>
      </c>
      <c r="F37" s="104" t="s">
        <v>398</v>
      </c>
      <c r="G37" s="105" t="s">
        <v>130</v>
      </c>
      <c r="H37" s="105" t="s">
        <v>127</v>
      </c>
      <c r="I37" s="164" t="s">
        <v>127</v>
      </c>
      <c r="J37" s="164"/>
    </row>
    <row r="38" spans="2:10" ht="16.5" customHeight="1">
      <c r="B38" s="106"/>
      <c r="C38" s="165"/>
      <c r="D38" s="165"/>
      <c r="E38" s="102" t="s">
        <v>183</v>
      </c>
      <c r="F38" s="104" t="s">
        <v>184</v>
      </c>
      <c r="G38" s="105" t="s">
        <v>220</v>
      </c>
      <c r="H38" s="105" t="s">
        <v>223</v>
      </c>
      <c r="I38" s="164" t="s">
        <v>403</v>
      </c>
      <c r="J38" s="164"/>
    </row>
    <row r="39" spans="2:10" ht="16.5" customHeight="1">
      <c r="B39" s="101"/>
      <c r="C39" s="163" t="s">
        <v>345</v>
      </c>
      <c r="D39" s="163"/>
      <c r="E39" s="103"/>
      <c r="F39" s="104" t="s">
        <v>346</v>
      </c>
      <c r="G39" s="105" t="s">
        <v>404</v>
      </c>
      <c r="H39" s="105" t="s">
        <v>343</v>
      </c>
      <c r="I39" s="164" t="s">
        <v>405</v>
      </c>
      <c r="J39" s="164"/>
    </row>
    <row r="40" spans="2:10" ht="16.5" customHeight="1">
      <c r="B40" s="106"/>
      <c r="C40" s="165"/>
      <c r="D40" s="165"/>
      <c r="E40" s="102" t="s">
        <v>190</v>
      </c>
      <c r="F40" s="104" t="s">
        <v>191</v>
      </c>
      <c r="G40" s="105" t="s">
        <v>406</v>
      </c>
      <c r="H40" s="105" t="s">
        <v>343</v>
      </c>
      <c r="I40" s="164" t="s">
        <v>407</v>
      </c>
      <c r="J40" s="164"/>
    </row>
    <row r="41" spans="2:10" ht="16.5" customHeight="1">
      <c r="B41" s="101"/>
      <c r="C41" s="163" t="s">
        <v>408</v>
      </c>
      <c r="D41" s="163"/>
      <c r="E41" s="103"/>
      <c r="F41" s="104" t="s">
        <v>409</v>
      </c>
      <c r="G41" s="105" t="s">
        <v>410</v>
      </c>
      <c r="H41" s="105" t="s">
        <v>307</v>
      </c>
      <c r="I41" s="164" t="s">
        <v>411</v>
      </c>
      <c r="J41" s="164"/>
    </row>
    <row r="42" spans="2:10" ht="16.5" customHeight="1">
      <c r="B42" s="106"/>
      <c r="C42" s="165"/>
      <c r="D42" s="165"/>
      <c r="E42" s="102" t="s">
        <v>180</v>
      </c>
      <c r="F42" s="104" t="s">
        <v>181</v>
      </c>
      <c r="G42" s="105" t="s">
        <v>179</v>
      </c>
      <c r="H42" s="105" t="s">
        <v>307</v>
      </c>
      <c r="I42" s="164" t="s">
        <v>374</v>
      </c>
      <c r="J42" s="164"/>
    </row>
    <row r="43" spans="2:10" ht="16.5" customHeight="1">
      <c r="B43" s="101"/>
      <c r="C43" s="163" t="s">
        <v>224</v>
      </c>
      <c r="D43" s="163"/>
      <c r="E43" s="103"/>
      <c r="F43" s="104" t="s">
        <v>225</v>
      </c>
      <c r="G43" s="105" t="s">
        <v>226</v>
      </c>
      <c r="H43" s="105" t="s">
        <v>193</v>
      </c>
      <c r="I43" s="164" t="s">
        <v>412</v>
      </c>
      <c r="J43" s="164"/>
    </row>
    <row r="44" spans="2:10" ht="16.5" customHeight="1">
      <c r="B44" s="106"/>
      <c r="C44" s="165"/>
      <c r="D44" s="165"/>
      <c r="E44" s="102" t="s">
        <v>183</v>
      </c>
      <c r="F44" s="104" t="s">
        <v>184</v>
      </c>
      <c r="G44" s="105" t="s">
        <v>227</v>
      </c>
      <c r="H44" s="105" t="s">
        <v>193</v>
      </c>
      <c r="I44" s="164" t="s">
        <v>197</v>
      </c>
      <c r="J44" s="164"/>
    </row>
    <row r="45" spans="2:10" ht="16.5" customHeight="1">
      <c r="B45" s="98" t="s">
        <v>413</v>
      </c>
      <c r="C45" s="183"/>
      <c r="D45" s="183"/>
      <c r="E45" s="98"/>
      <c r="F45" s="99" t="s">
        <v>414</v>
      </c>
      <c r="G45" s="100" t="s">
        <v>415</v>
      </c>
      <c r="H45" s="100" t="s">
        <v>448</v>
      </c>
      <c r="I45" s="167" t="s">
        <v>449</v>
      </c>
      <c r="J45" s="167"/>
    </row>
    <row r="46" spans="2:10" ht="16.5" customHeight="1">
      <c r="B46" s="156"/>
      <c r="C46" s="185" t="s">
        <v>471</v>
      </c>
      <c r="D46" s="186"/>
      <c r="E46" s="157"/>
      <c r="F46" s="104" t="s">
        <v>472</v>
      </c>
      <c r="G46" s="105" t="s">
        <v>373</v>
      </c>
      <c r="H46" s="105" t="s">
        <v>130</v>
      </c>
      <c r="I46" s="189" t="s">
        <v>373</v>
      </c>
      <c r="J46" s="190"/>
    </row>
    <row r="47" spans="2:10" ht="16.5" customHeight="1">
      <c r="B47" s="156"/>
      <c r="C47" s="187"/>
      <c r="D47" s="188"/>
      <c r="E47" s="157" t="s">
        <v>221</v>
      </c>
      <c r="F47" s="104" t="s">
        <v>222</v>
      </c>
      <c r="G47" s="105" t="s">
        <v>473</v>
      </c>
      <c r="H47" s="105" t="s">
        <v>474</v>
      </c>
      <c r="I47" s="189" t="s">
        <v>451</v>
      </c>
      <c r="J47" s="190"/>
    </row>
    <row r="48" spans="2:10" ht="16.5" customHeight="1">
      <c r="B48" s="156"/>
      <c r="C48" s="187"/>
      <c r="D48" s="188"/>
      <c r="E48" s="157" t="s">
        <v>190</v>
      </c>
      <c r="F48" s="104" t="s">
        <v>191</v>
      </c>
      <c r="G48" s="105" t="s">
        <v>153</v>
      </c>
      <c r="H48" s="105" t="s">
        <v>179</v>
      </c>
      <c r="I48" s="189" t="s">
        <v>475</v>
      </c>
      <c r="J48" s="190"/>
    </row>
    <row r="49" spans="2:10" ht="16.5" customHeight="1">
      <c r="B49" s="101"/>
      <c r="C49" s="184" t="s">
        <v>416</v>
      </c>
      <c r="D49" s="184"/>
      <c r="E49" s="103"/>
      <c r="F49" s="104" t="s">
        <v>417</v>
      </c>
      <c r="G49" s="105" t="s">
        <v>418</v>
      </c>
      <c r="H49" s="105" t="s">
        <v>304</v>
      </c>
      <c r="I49" s="164" t="s">
        <v>450</v>
      </c>
      <c r="J49" s="164"/>
    </row>
    <row r="50" spans="2:10" ht="16.5" customHeight="1">
      <c r="B50" s="106"/>
      <c r="C50" s="165"/>
      <c r="D50" s="165"/>
      <c r="E50" s="102" t="s">
        <v>419</v>
      </c>
      <c r="F50" s="104" t="s">
        <v>420</v>
      </c>
      <c r="G50" s="105" t="s">
        <v>421</v>
      </c>
      <c r="H50" s="105" t="s">
        <v>205</v>
      </c>
      <c r="I50" s="164" t="s">
        <v>422</v>
      </c>
      <c r="J50" s="164"/>
    </row>
    <row r="51" spans="2:10" ht="27" customHeight="1">
      <c r="B51" s="106"/>
      <c r="C51" s="165"/>
      <c r="D51" s="165"/>
      <c r="E51" s="102" t="s">
        <v>423</v>
      </c>
      <c r="F51" s="104" t="s">
        <v>424</v>
      </c>
      <c r="G51" s="105" t="s">
        <v>223</v>
      </c>
      <c r="H51" s="105" t="s">
        <v>451</v>
      </c>
      <c r="I51" s="164" t="s">
        <v>401</v>
      </c>
      <c r="J51" s="164"/>
    </row>
    <row r="52" spans="2:10" ht="16.5" customHeight="1">
      <c r="B52" s="101"/>
      <c r="C52" s="163" t="s">
        <v>425</v>
      </c>
      <c r="D52" s="163"/>
      <c r="E52" s="103"/>
      <c r="F52" s="104" t="s">
        <v>426</v>
      </c>
      <c r="G52" s="105" t="s">
        <v>219</v>
      </c>
      <c r="H52" s="105" t="s">
        <v>452</v>
      </c>
      <c r="I52" s="164" t="s">
        <v>453</v>
      </c>
      <c r="J52" s="164"/>
    </row>
    <row r="53" spans="2:10" ht="16.5" customHeight="1">
      <c r="B53" s="106"/>
      <c r="C53" s="165"/>
      <c r="D53" s="165"/>
      <c r="E53" s="102" t="s">
        <v>419</v>
      </c>
      <c r="F53" s="104" t="s">
        <v>420</v>
      </c>
      <c r="G53" s="105" t="s">
        <v>219</v>
      </c>
      <c r="H53" s="105" t="s">
        <v>205</v>
      </c>
      <c r="I53" s="164" t="s">
        <v>427</v>
      </c>
      <c r="J53" s="164"/>
    </row>
    <row r="54" spans="2:10" ht="27" customHeight="1">
      <c r="B54" s="106"/>
      <c r="C54" s="165"/>
      <c r="D54" s="165"/>
      <c r="E54" s="102" t="s">
        <v>423</v>
      </c>
      <c r="F54" s="104" t="s">
        <v>424</v>
      </c>
      <c r="G54" s="105" t="s">
        <v>130</v>
      </c>
      <c r="H54" s="105" t="s">
        <v>454</v>
      </c>
      <c r="I54" s="164" t="s">
        <v>454</v>
      </c>
      <c r="J54" s="164"/>
    </row>
    <row r="55" spans="2:10" ht="16.5" customHeight="1">
      <c r="B55" s="98" t="s">
        <v>154</v>
      </c>
      <c r="C55" s="166"/>
      <c r="D55" s="166"/>
      <c r="E55" s="98"/>
      <c r="F55" s="99" t="s">
        <v>155</v>
      </c>
      <c r="G55" s="100" t="s">
        <v>228</v>
      </c>
      <c r="H55" s="100" t="s">
        <v>428</v>
      </c>
      <c r="I55" s="167" t="s">
        <v>429</v>
      </c>
      <c r="J55" s="167"/>
    </row>
    <row r="56" spans="2:10" ht="16.5" customHeight="1">
      <c r="B56" s="101"/>
      <c r="C56" s="163" t="s">
        <v>156</v>
      </c>
      <c r="D56" s="163"/>
      <c r="E56" s="103"/>
      <c r="F56" s="104" t="s">
        <v>157</v>
      </c>
      <c r="G56" s="105" t="s">
        <v>229</v>
      </c>
      <c r="H56" s="105" t="s">
        <v>430</v>
      </c>
      <c r="I56" s="164" t="s">
        <v>431</v>
      </c>
      <c r="J56" s="164"/>
    </row>
    <row r="57" spans="2:10" ht="16.5" customHeight="1">
      <c r="B57" s="106"/>
      <c r="C57" s="165"/>
      <c r="D57" s="165"/>
      <c r="E57" s="102" t="s">
        <v>183</v>
      </c>
      <c r="F57" s="104" t="s">
        <v>184</v>
      </c>
      <c r="G57" s="105" t="s">
        <v>230</v>
      </c>
      <c r="H57" s="105" t="s">
        <v>430</v>
      </c>
      <c r="I57" s="164" t="s">
        <v>432</v>
      </c>
      <c r="J57" s="164"/>
    </row>
    <row r="58" spans="2:10" ht="16.5" customHeight="1">
      <c r="B58" s="101"/>
      <c r="C58" s="163" t="s">
        <v>433</v>
      </c>
      <c r="D58" s="163"/>
      <c r="E58" s="103"/>
      <c r="F58" s="104" t="s">
        <v>204</v>
      </c>
      <c r="G58" s="105" t="s">
        <v>434</v>
      </c>
      <c r="H58" s="105" t="s">
        <v>435</v>
      </c>
      <c r="I58" s="164" t="s">
        <v>374</v>
      </c>
      <c r="J58" s="164"/>
    </row>
    <row r="59" spans="2:10" ht="16.5" customHeight="1">
      <c r="B59" s="106"/>
      <c r="C59" s="165"/>
      <c r="D59" s="165"/>
      <c r="E59" s="102" t="s">
        <v>183</v>
      </c>
      <c r="F59" s="104" t="s">
        <v>184</v>
      </c>
      <c r="G59" s="105" t="s">
        <v>153</v>
      </c>
      <c r="H59" s="105" t="s">
        <v>435</v>
      </c>
      <c r="I59" s="164" t="s">
        <v>130</v>
      </c>
      <c r="J59" s="164"/>
    </row>
    <row r="60" spans="2:10" ht="5.25" customHeight="1">
      <c r="B60" s="172"/>
      <c r="C60" s="172"/>
      <c r="D60" s="172"/>
      <c r="E60" s="172"/>
      <c r="F60" s="170"/>
      <c r="G60" s="170"/>
      <c r="H60" s="170"/>
      <c r="I60" s="170"/>
      <c r="J60" s="170"/>
    </row>
    <row r="61" spans="2:10" ht="20.25" customHeight="1">
      <c r="B61" s="191" t="s">
        <v>160</v>
      </c>
      <c r="C61" s="191"/>
      <c r="D61" s="191"/>
      <c r="E61" s="191"/>
      <c r="F61" s="192"/>
      <c r="G61" s="134" t="s">
        <v>436</v>
      </c>
      <c r="H61" s="107" t="s">
        <v>455</v>
      </c>
      <c r="I61" s="178" t="s">
        <v>456</v>
      </c>
      <c r="J61" s="178"/>
    </row>
    <row r="62" spans="2:10" ht="12.75">
      <c r="B62" s="108"/>
      <c r="C62" s="108"/>
      <c r="D62" s="173"/>
      <c r="E62" s="174"/>
      <c r="F62" s="112" t="s">
        <v>3</v>
      </c>
      <c r="G62" s="109"/>
      <c r="H62" s="108"/>
      <c r="I62" s="173"/>
      <c r="J62" s="174"/>
    </row>
    <row r="63" spans="2:10" ht="12.75">
      <c r="B63" s="108"/>
      <c r="C63" s="108"/>
      <c r="D63" s="173"/>
      <c r="E63" s="174"/>
      <c r="F63" s="110" t="s">
        <v>231</v>
      </c>
      <c r="G63" s="111">
        <v>16592404.2</v>
      </c>
      <c r="H63" s="111">
        <v>140345</v>
      </c>
      <c r="I63" s="175">
        <f>G63+H63</f>
        <v>16732749.2</v>
      </c>
      <c r="J63" s="176"/>
    </row>
    <row r="64" spans="2:10" ht="12.75">
      <c r="B64" s="108"/>
      <c r="C64" s="108"/>
      <c r="D64" s="173"/>
      <c r="E64" s="174"/>
      <c r="F64" s="109" t="s">
        <v>232</v>
      </c>
      <c r="G64" s="113">
        <v>7605905.71</v>
      </c>
      <c r="H64" s="113">
        <v>4000</v>
      </c>
      <c r="I64" s="179">
        <f aca="true" t="shared" si="0" ref="I64:I73">G64+H64</f>
        <v>7609905.71</v>
      </c>
      <c r="J64" s="180"/>
    </row>
    <row r="65" spans="2:10" ht="12.75">
      <c r="B65" s="108"/>
      <c r="C65" s="108"/>
      <c r="D65" s="173"/>
      <c r="E65" s="174"/>
      <c r="F65" s="109" t="s">
        <v>233</v>
      </c>
      <c r="G65" s="113">
        <v>4225299.69</v>
      </c>
      <c r="H65" s="113">
        <v>173529</v>
      </c>
      <c r="I65" s="179">
        <f t="shared" si="0"/>
        <v>4398828.69</v>
      </c>
      <c r="J65" s="180"/>
    </row>
    <row r="66" spans="2:10" ht="12.75">
      <c r="B66" s="108"/>
      <c r="C66" s="108"/>
      <c r="D66" s="173"/>
      <c r="E66" s="174"/>
      <c r="F66" s="109" t="s">
        <v>234</v>
      </c>
      <c r="G66" s="113">
        <v>721500</v>
      </c>
      <c r="H66" s="113">
        <v>3000</v>
      </c>
      <c r="I66" s="179">
        <f t="shared" si="0"/>
        <v>724500</v>
      </c>
      <c r="J66" s="180"/>
    </row>
    <row r="67" spans="2:10" ht="12.75">
      <c r="B67" s="108"/>
      <c r="C67" s="108"/>
      <c r="D67" s="173"/>
      <c r="E67" s="174"/>
      <c r="F67" s="109" t="s">
        <v>235</v>
      </c>
      <c r="G67" s="113">
        <v>3784714.8</v>
      </c>
      <c r="H67" s="113">
        <v>0</v>
      </c>
      <c r="I67" s="179">
        <f t="shared" si="0"/>
        <v>3784714.8</v>
      </c>
      <c r="J67" s="180"/>
    </row>
    <row r="68" spans="2:10" ht="12.75">
      <c r="B68" s="108"/>
      <c r="C68" s="108"/>
      <c r="D68" s="173"/>
      <c r="E68" s="174"/>
      <c r="F68" s="114" t="s">
        <v>236</v>
      </c>
      <c r="G68" s="113">
        <v>57341</v>
      </c>
      <c r="H68" s="113">
        <v>0</v>
      </c>
      <c r="I68" s="179">
        <f t="shared" si="0"/>
        <v>57341</v>
      </c>
      <c r="J68" s="180"/>
    </row>
    <row r="69" spans="2:10" ht="12.75">
      <c r="B69" s="108"/>
      <c r="C69" s="108"/>
      <c r="D69" s="173"/>
      <c r="E69" s="174"/>
      <c r="F69" s="109" t="s">
        <v>237</v>
      </c>
      <c r="G69" s="113">
        <v>96443</v>
      </c>
      <c r="H69" s="113">
        <v>-40184</v>
      </c>
      <c r="I69" s="179">
        <f t="shared" si="0"/>
        <v>56259</v>
      </c>
      <c r="J69" s="180"/>
    </row>
    <row r="70" spans="2:10" ht="12.75">
      <c r="B70" s="108"/>
      <c r="C70" s="108"/>
      <c r="D70" s="173"/>
      <c r="E70" s="174"/>
      <c r="F70" s="109" t="s">
        <v>238</v>
      </c>
      <c r="G70" s="113">
        <v>101200</v>
      </c>
      <c r="H70" s="113">
        <v>0</v>
      </c>
      <c r="I70" s="179">
        <f t="shared" si="0"/>
        <v>101200</v>
      </c>
      <c r="J70" s="180"/>
    </row>
    <row r="71" spans="2:10" ht="12.75">
      <c r="B71" s="108"/>
      <c r="C71" s="108"/>
      <c r="D71" s="173"/>
      <c r="E71" s="174"/>
      <c r="F71" s="110" t="s">
        <v>239</v>
      </c>
      <c r="G71" s="111">
        <v>3266263</v>
      </c>
      <c r="H71" s="111">
        <v>698000</v>
      </c>
      <c r="I71" s="175">
        <f t="shared" si="0"/>
        <v>3964263</v>
      </c>
      <c r="J71" s="176"/>
    </row>
    <row r="72" spans="2:10" ht="12.75">
      <c r="B72" s="108"/>
      <c r="C72" s="108"/>
      <c r="D72" s="173"/>
      <c r="E72" s="174"/>
      <c r="F72" s="109" t="s">
        <v>4</v>
      </c>
      <c r="G72" s="113"/>
      <c r="H72" s="113"/>
      <c r="I72" s="179">
        <f t="shared" si="0"/>
        <v>0</v>
      </c>
      <c r="J72" s="180"/>
    </row>
    <row r="73" spans="2:10" ht="12.75">
      <c r="B73" s="108"/>
      <c r="C73" s="108"/>
      <c r="D73" s="173"/>
      <c r="E73" s="174"/>
      <c r="F73" s="109" t="s">
        <v>240</v>
      </c>
      <c r="G73" s="113">
        <v>810133</v>
      </c>
      <c r="H73" s="113">
        <v>0</v>
      </c>
      <c r="I73" s="179">
        <f t="shared" si="0"/>
        <v>810133</v>
      </c>
      <c r="J73" s="180"/>
    </row>
  </sheetData>
  <sheetProtection/>
  <mergeCells count="143">
    <mergeCell ref="I47:J47"/>
    <mergeCell ref="I48:J48"/>
    <mergeCell ref="I68:J68"/>
    <mergeCell ref="I69:J69"/>
    <mergeCell ref="I70:J70"/>
    <mergeCell ref="D68:E68"/>
    <mergeCell ref="D69:E69"/>
    <mergeCell ref="D70:E70"/>
    <mergeCell ref="I65:J65"/>
    <mergeCell ref="I66:J66"/>
    <mergeCell ref="I67:J67"/>
    <mergeCell ref="D65:E65"/>
    <mergeCell ref="D66:E66"/>
    <mergeCell ref="D67:E67"/>
    <mergeCell ref="I62:J62"/>
    <mergeCell ref="I63:J63"/>
    <mergeCell ref="I64:J64"/>
    <mergeCell ref="D62:E62"/>
    <mergeCell ref="D63:E63"/>
    <mergeCell ref="D64:E64"/>
    <mergeCell ref="I58:J58"/>
    <mergeCell ref="C57:D57"/>
    <mergeCell ref="I57:J57"/>
    <mergeCell ref="C58:D58"/>
    <mergeCell ref="I59:J59"/>
    <mergeCell ref="I61:J61"/>
    <mergeCell ref="C59:D59"/>
    <mergeCell ref="B60:E60"/>
    <mergeCell ref="F60:J60"/>
    <mergeCell ref="B61:F61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5:D45"/>
    <mergeCell ref="I45:J45"/>
    <mergeCell ref="C49:D49"/>
    <mergeCell ref="I49:J49"/>
    <mergeCell ref="C50:D50"/>
    <mergeCell ref="I50:J50"/>
    <mergeCell ref="C46:D46"/>
    <mergeCell ref="C47:D47"/>
    <mergeCell ref="C48:D48"/>
    <mergeCell ref="I46:J46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33:D33"/>
    <mergeCell ref="I33:J33"/>
    <mergeCell ref="C34:D34"/>
    <mergeCell ref="I34:J34"/>
    <mergeCell ref="C35:D35"/>
    <mergeCell ref="I35:J35"/>
    <mergeCell ref="C30:D30"/>
    <mergeCell ref="I30:J30"/>
    <mergeCell ref="C31:D31"/>
    <mergeCell ref="I31:J31"/>
    <mergeCell ref="C32:D32"/>
    <mergeCell ref="I32:J32"/>
    <mergeCell ref="C27:D27"/>
    <mergeCell ref="I27:J27"/>
    <mergeCell ref="C28:D28"/>
    <mergeCell ref="I28:J28"/>
    <mergeCell ref="C29:D29"/>
    <mergeCell ref="I29:J29"/>
    <mergeCell ref="C24:D24"/>
    <mergeCell ref="I24:J24"/>
    <mergeCell ref="C25:D25"/>
    <mergeCell ref="I25:J25"/>
    <mergeCell ref="C26:D26"/>
    <mergeCell ref="I26:J26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C15:D15"/>
    <mergeCell ref="I15:J15"/>
    <mergeCell ref="C16:D16"/>
    <mergeCell ref="I16:J16"/>
    <mergeCell ref="C17:D17"/>
    <mergeCell ref="I17:J17"/>
    <mergeCell ref="C12:D12"/>
    <mergeCell ref="I12:J12"/>
    <mergeCell ref="C13:D13"/>
    <mergeCell ref="I13:J13"/>
    <mergeCell ref="C14:D14"/>
    <mergeCell ref="I14:J14"/>
    <mergeCell ref="C9:D9"/>
    <mergeCell ref="I9:J9"/>
    <mergeCell ref="C10:D10"/>
    <mergeCell ref="I10:J10"/>
    <mergeCell ref="C11:D11"/>
    <mergeCell ref="I11:J11"/>
    <mergeCell ref="C6:D6"/>
    <mergeCell ref="I6:J6"/>
    <mergeCell ref="C7:D7"/>
    <mergeCell ref="I7:J7"/>
    <mergeCell ref="C8:D8"/>
    <mergeCell ref="I8:J8"/>
    <mergeCell ref="C3:D3"/>
    <mergeCell ref="I3:J3"/>
    <mergeCell ref="C4:D4"/>
    <mergeCell ref="I4:J4"/>
    <mergeCell ref="B2:J2"/>
    <mergeCell ref="C5:D5"/>
    <mergeCell ref="I5:J5"/>
    <mergeCell ref="D71:E71"/>
    <mergeCell ref="I71:J71"/>
    <mergeCell ref="D72:E72"/>
    <mergeCell ref="I72:J72"/>
    <mergeCell ref="D73:E73"/>
    <mergeCell ref="I73:J73"/>
  </mergeCells>
  <printOptions/>
  <pageMargins left="0.5118110236220472" right="0.5118110236220472" top="0.9055118110236221" bottom="0.7480314960629921" header="0.31496062992125984" footer="0.31496062992125984"/>
  <pageSetup horizontalDpi="600" verticalDpi="600" orientation="landscape" paperSize="9" r:id="rId1"/>
  <headerFooter>
    <oddHeader>&amp;R&amp;"Arial,Pogrubiony"Załącznik Nr 2 &amp;"Arial,Normalny"do uchwały Nr XXVIII/219/2014
Rady Miasta Radziejów z dnia 30 maja 2014 roku
w sprawie zmian w budżecie Miasta Radziejów na 2014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view="pageLayout" workbookViewId="0" topLeftCell="A1">
      <selection activeCell="B46" sqref="B46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85156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0039062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94" t="s">
        <v>86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7</v>
      </c>
    </row>
    <row r="3" spans="1:14" s="1" customFormat="1" ht="12.75" customHeight="1">
      <c r="A3" s="195" t="s">
        <v>8</v>
      </c>
      <c r="B3" s="195" t="s">
        <v>0</v>
      </c>
      <c r="C3" s="195" t="s">
        <v>9</v>
      </c>
      <c r="D3" s="195" t="s">
        <v>10</v>
      </c>
      <c r="E3" s="196" t="s">
        <v>11</v>
      </c>
      <c r="F3" s="196" t="s">
        <v>12</v>
      </c>
      <c r="G3" s="4"/>
      <c r="H3" s="196" t="s">
        <v>13</v>
      </c>
      <c r="I3" s="196"/>
      <c r="J3" s="196"/>
      <c r="K3" s="196"/>
      <c r="L3" s="196"/>
      <c r="M3" s="196" t="s">
        <v>14</v>
      </c>
      <c r="N3" s="196" t="s">
        <v>15</v>
      </c>
    </row>
    <row r="4" spans="1:14" s="1" customFormat="1" ht="11.25" customHeight="1">
      <c r="A4" s="195"/>
      <c r="B4" s="195"/>
      <c r="C4" s="195"/>
      <c r="D4" s="195"/>
      <c r="E4" s="196"/>
      <c r="F4" s="196"/>
      <c r="G4" s="196" t="s">
        <v>16</v>
      </c>
      <c r="H4" s="196" t="s">
        <v>95</v>
      </c>
      <c r="I4" s="196" t="s">
        <v>17</v>
      </c>
      <c r="J4" s="196"/>
      <c r="K4" s="196"/>
      <c r="L4" s="196"/>
      <c r="M4" s="196"/>
      <c r="N4" s="196"/>
    </row>
    <row r="5" spans="1:14" s="1" customFormat="1" ht="22.5" customHeight="1">
      <c r="A5" s="195"/>
      <c r="B5" s="195"/>
      <c r="C5" s="195"/>
      <c r="D5" s="195"/>
      <c r="E5" s="196"/>
      <c r="F5" s="196"/>
      <c r="G5" s="196"/>
      <c r="H5" s="196"/>
      <c r="I5" s="196" t="s">
        <v>18</v>
      </c>
      <c r="J5" s="196" t="s">
        <v>19</v>
      </c>
      <c r="K5" s="196" t="s">
        <v>20</v>
      </c>
      <c r="L5" s="196" t="s">
        <v>21</v>
      </c>
      <c r="M5" s="196"/>
      <c r="N5" s="196"/>
    </row>
    <row r="6" spans="1:14" s="1" customFormat="1" ht="12.75">
      <c r="A6" s="195"/>
      <c r="B6" s="195"/>
      <c r="C6" s="195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s="1" customFormat="1" ht="27" customHeight="1">
      <c r="A7" s="195"/>
      <c r="B7" s="195"/>
      <c r="C7" s="195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1:14" s="6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5" s="14" customFormat="1" ht="48.75" customHeight="1">
      <c r="A9" s="7" t="s">
        <v>22</v>
      </c>
      <c r="B9" s="8">
        <v>600</v>
      </c>
      <c r="C9" s="8">
        <v>60016</v>
      </c>
      <c r="D9" s="9">
        <v>6050</v>
      </c>
      <c r="E9" s="54" t="s">
        <v>100</v>
      </c>
      <c r="F9" s="11">
        <v>178510</v>
      </c>
      <c r="G9" s="11">
        <v>3510</v>
      </c>
      <c r="H9" s="11">
        <v>175000</v>
      </c>
      <c r="I9" s="11">
        <v>175000</v>
      </c>
      <c r="J9" s="11">
        <v>0</v>
      </c>
      <c r="K9" s="10" t="s">
        <v>24</v>
      </c>
      <c r="L9" s="11">
        <v>0</v>
      </c>
      <c r="M9" s="11">
        <v>0</v>
      </c>
      <c r="N9" s="12" t="s">
        <v>25</v>
      </c>
      <c r="O9" s="13"/>
    </row>
    <row r="10" spans="1:15" s="14" customFormat="1" ht="45.75" customHeight="1">
      <c r="A10" s="7" t="s">
        <v>26</v>
      </c>
      <c r="B10" s="8">
        <v>600</v>
      </c>
      <c r="C10" s="8">
        <v>60016</v>
      </c>
      <c r="D10" s="9">
        <v>6050</v>
      </c>
      <c r="E10" s="54" t="s">
        <v>105</v>
      </c>
      <c r="F10" s="11">
        <v>98075</v>
      </c>
      <c r="G10" s="11">
        <v>3075</v>
      </c>
      <c r="H10" s="11">
        <v>95000</v>
      </c>
      <c r="I10" s="11">
        <v>95000</v>
      </c>
      <c r="J10" s="11">
        <v>0</v>
      </c>
      <c r="K10" s="10" t="s">
        <v>24</v>
      </c>
      <c r="L10" s="11">
        <v>0</v>
      </c>
      <c r="M10" s="11">
        <v>0</v>
      </c>
      <c r="N10" s="12" t="s">
        <v>25</v>
      </c>
      <c r="O10" s="13"/>
    </row>
    <row r="11" spans="1:15" s="14" customFormat="1" ht="46.5" customHeight="1">
      <c r="A11" s="7">
        <v>3</v>
      </c>
      <c r="B11" s="8">
        <v>600</v>
      </c>
      <c r="C11" s="8">
        <v>60016</v>
      </c>
      <c r="D11" s="9">
        <v>6050</v>
      </c>
      <c r="E11" s="54" t="s">
        <v>241</v>
      </c>
      <c r="F11" s="11">
        <v>20000</v>
      </c>
      <c r="G11" s="11">
        <v>0</v>
      </c>
      <c r="H11" s="11">
        <v>20000</v>
      </c>
      <c r="I11" s="11">
        <v>20000</v>
      </c>
      <c r="J11" s="11">
        <v>0</v>
      </c>
      <c r="K11" s="10" t="s">
        <v>24</v>
      </c>
      <c r="L11" s="11">
        <v>0</v>
      </c>
      <c r="M11" s="11">
        <v>0</v>
      </c>
      <c r="N11" s="12" t="s">
        <v>25</v>
      </c>
      <c r="O11" s="13"/>
    </row>
    <row r="12" spans="1:15" s="14" customFormat="1" ht="46.5" customHeight="1">
      <c r="A12" s="7">
        <v>4</v>
      </c>
      <c r="B12" s="8">
        <v>600</v>
      </c>
      <c r="C12" s="8">
        <v>60016</v>
      </c>
      <c r="D12" s="9">
        <v>6050</v>
      </c>
      <c r="E12" s="54" t="s">
        <v>242</v>
      </c>
      <c r="F12" s="11">
        <v>74000</v>
      </c>
      <c r="G12" s="11">
        <v>4000</v>
      </c>
      <c r="H12" s="11">
        <v>70000</v>
      </c>
      <c r="I12" s="11">
        <v>70000</v>
      </c>
      <c r="J12" s="11">
        <v>0</v>
      </c>
      <c r="K12" s="10" t="s">
        <v>24</v>
      </c>
      <c r="L12" s="11">
        <v>0</v>
      </c>
      <c r="M12" s="11">
        <v>0</v>
      </c>
      <c r="N12" s="12" t="s">
        <v>25</v>
      </c>
      <c r="O12" s="13"/>
    </row>
    <row r="13" spans="1:15" s="14" customFormat="1" ht="47.25" customHeight="1">
      <c r="A13" s="94">
        <v>5</v>
      </c>
      <c r="B13" s="8">
        <v>600</v>
      </c>
      <c r="C13" s="8">
        <v>60016</v>
      </c>
      <c r="D13" s="9">
        <v>6050</v>
      </c>
      <c r="E13" s="118" t="s">
        <v>243</v>
      </c>
      <c r="F13" s="11">
        <v>10000</v>
      </c>
      <c r="G13" s="11">
        <v>0</v>
      </c>
      <c r="H13" s="11">
        <v>10000</v>
      </c>
      <c r="I13" s="11">
        <v>10000</v>
      </c>
      <c r="J13" s="11">
        <v>0</v>
      </c>
      <c r="K13" s="10" t="s">
        <v>24</v>
      </c>
      <c r="L13" s="11">
        <v>0</v>
      </c>
      <c r="M13" s="11">
        <v>0</v>
      </c>
      <c r="N13" s="83" t="s">
        <v>25</v>
      </c>
      <c r="O13" s="13"/>
    </row>
    <row r="14" spans="1:15" s="14" customFormat="1" ht="47.25" customHeight="1">
      <c r="A14" s="93">
        <v>6</v>
      </c>
      <c r="B14" s="59">
        <v>700</v>
      </c>
      <c r="C14" s="59">
        <v>70005</v>
      </c>
      <c r="D14" s="58">
        <v>6050</v>
      </c>
      <c r="E14" s="119" t="s">
        <v>244</v>
      </c>
      <c r="F14" s="82">
        <v>75000</v>
      </c>
      <c r="G14" s="82">
        <v>0</v>
      </c>
      <c r="H14" s="82">
        <v>75000</v>
      </c>
      <c r="I14" s="82">
        <v>75000</v>
      </c>
      <c r="J14" s="82">
        <v>0</v>
      </c>
      <c r="K14" s="79" t="s">
        <v>24</v>
      </c>
      <c r="L14" s="82">
        <v>0</v>
      </c>
      <c r="M14" s="82">
        <v>0</v>
      </c>
      <c r="N14" s="89" t="s">
        <v>25</v>
      </c>
      <c r="O14" s="13"/>
    </row>
    <row r="15" spans="1:15" s="14" customFormat="1" ht="48.75" customHeight="1">
      <c r="A15" s="93">
        <v>7</v>
      </c>
      <c r="B15" s="59">
        <v>700</v>
      </c>
      <c r="C15" s="59">
        <v>70005</v>
      </c>
      <c r="D15" s="58">
        <v>6060</v>
      </c>
      <c r="E15" s="119" t="s">
        <v>112</v>
      </c>
      <c r="F15" s="82">
        <v>101371</v>
      </c>
      <c r="G15" s="82">
        <v>1371</v>
      </c>
      <c r="H15" s="82">
        <v>100000</v>
      </c>
      <c r="I15" s="82">
        <v>100000</v>
      </c>
      <c r="J15" s="82">
        <v>0</v>
      </c>
      <c r="K15" s="79" t="s">
        <v>24</v>
      </c>
      <c r="L15" s="82">
        <v>0</v>
      </c>
      <c r="M15" s="82">
        <v>0</v>
      </c>
      <c r="N15" s="89" t="s">
        <v>25</v>
      </c>
      <c r="O15" s="13"/>
    </row>
    <row r="16" spans="1:15" s="14" customFormat="1" ht="47.25" customHeight="1">
      <c r="A16" s="93">
        <v>8</v>
      </c>
      <c r="B16" s="59">
        <v>720</v>
      </c>
      <c r="C16" s="59">
        <v>72095</v>
      </c>
      <c r="D16" s="59">
        <v>6059</v>
      </c>
      <c r="E16" s="80" t="s">
        <v>78</v>
      </c>
      <c r="F16" s="82">
        <v>33291</v>
      </c>
      <c r="G16" s="82">
        <v>5201</v>
      </c>
      <c r="H16" s="82">
        <v>28090</v>
      </c>
      <c r="I16" s="82">
        <v>28090</v>
      </c>
      <c r="J16" s="82">
        <v>0</v>
      </c>
      <c r="K16" s="79" t="s">
        <v>24</v>
      </c>
      <c r="L16" s="82">
        <v>0</v>
      </c>
      <c r="M16" s="82">
        <v>0</v>
      </c>
      <c r="N16" s="89" t="s">
        <v>25</v>
      </c>
      <c r="O16" s="13"/>
    </row>
    <row r="17" spans="1:15" s="14" customFormat="1" ht="45.75" customHeight="1">
      <c r="A17" s="93">
        <v>9</v>
      </c>
      <c r="B17" s="59">
        <v>720</v>
      </c>
      <c r="C17" s="59">
        <v>72095</v>
      </c>
      <c r="D17" s="59">
        <v>6059</v>
      </c>
      <c r="E17" s="80" t="s">
        <v>249</v>
      </c>
      <c r="F17" s="82">
        <v>14717</v>
      </c>
      <c r="G17" s="82">
        <v>0</v>
      </c>
      <c r="H17" s="82">
        <v>14717</v>
      </c>
      <c r="I17" s="82">
        <v>14717</v>
      </c>
      <c r="J17" s="82">
        <v>0</v>
      </c>
      <c r="K17" s="79" t="s">
        <v>24</v>
      </c>
      <c r="L17" s="82">
        <v>0</v>
      </c>
      <c r="M17" s="82">
        <v>0</v>
      </c>
      <c r="N17" s="89" t="s">
        <v>25</v>
      </c>
      <c r="O17" s="13"/>
    </row>
    <row r="18" spans="1:15" ht="51" customHeight="1">
      <c r="A18" s="93">
        <v>10</v>
      </c>
      <c r="B18" s="59">
        <v>750</v>
      </c>
      <c r="C18" s="59">
        <v>75023</v>
      </c>
      <c r="D18" s="58" t="s">
        <v>27</v>
      </c>
      <c r="E18" s="80" t="s">
        <v>81</v>
      </c>
      <c r="F18" s="82">
        <v>320356</v>
      </c>
      <c r="G18" s="82">
        <v>10646</v>
      </c>
      <c r="H18" s="82">
        <f>299710+10000</f>
        <v>309710</v>
      </c>
      <c r="I18" s="82">
        <f>119617+10000</f>
        <v>129617</v>
      </c>
      <c r="J18" s="82">
        <v>0</v>
      </c>
      <c r="K18" s="79" t="s">
        <v>80</v>
      </c>
      <c r="L18" s="82">
        <v>180093</v>
      </c>
      <c r="M18" s="82">
        <v>0</v>
      </c>
      <c r="N18" s="89" t="s">
        <v>25</v>
      </c>
      <c r="O18" s="21"/>
    </row>
    <row r="19" spans="1:15" ht="48">
      <c r="A19" s="90">
        <v>11</v>
      </c>
      <c r="B19" s="76">
        <v>750</v>
      </c>
      <c r="C19" s="65">
        <v>75023</v>
      </c>
      <c r="D19" s="91">
        <v>6060</v>
      </c>
      <c r="E19" s="84" t="s">
        <v>87</v>
      </c>
      <c r="F19" s="85">
        <v>5396</v>
      </c>
      <c r="G19" s="86">
        <v>0</v>
      </c>
      <c r="H19" s="81">
        <v>5396</v>
      </c>
      <c r="I19" s="81">
        <v>5396</v>
      </c>
      <c r="J19" s="81">
        <v>0</v>
      </c>
      <c r="K19" s="87" t="s">
        <v>32</v>
      </c>
      <c r="L19" s="92">
        <v>0</v>
      </c>
      <c r="M19" s="81">
        <v>0</v>
      </c>
      <c r="N19" s="88" t="s">
        <v>25</v>
      </c>
      <c r="O19" s="19"/>
    </row>
    <row r="20" spans="1:15" ht="48" customHeight="1">
      <c r="A20" s="7">
        <v>12</v>
      </c>
      <c r="B20" s="15">
        <v>750</v>
      </c>
      <c r="C20" s="56">
        <v>75023</v>
      </c>
      <c r="D20" s="58">
        <v>6060</v>
      </c>
      <c r="E20" s="57" t="s">
        <v>102</v>
      </c>
      <c r="F20" s="81">
        <v>14000</v>
      </c>
      <c r="G20" s="18">
        <v>0</v>
      </c>
      <c r="H20" s="18">
        <v>14000</v>
      </c>
      <c r="I20" s="18">
        <v>14000</v>
      </c>
      <c r="J20" s="18">
        <v>0</v>
      </c>
      <c r="K20" s="17" t="s">
        <v>32</v>
      </c>
      <c r="L20" s="18">
        <v>0</v>
      </c>
      <c r="M20" s="18">
        <v>0</v>
      </c>
      <c r="N20" s="12" t="s">
        <v>25</v>
      </c>
      <c r="O20" s="19"/>
    </row>
    <row r="21" spans="1:15" ht="51" customHeight="1">
      <c r="A21" s="93">
        <v>13</v>
      </c>
      <c r="B21" s="15">
        <v>754</v>
      </c>
      <c r="C21" s="56">
        <v>75412</v>
      </c>
      <c r="D21" s="58">
        <v>6230</v>
      </c>
      <c r="E21" s="57" t="s">
        <v>457</v>
      </c>
      <c r="F21" s="81">
        <v>2800</v>
      </c>
      <c r="G21" s="18">
        <v>0</v>
      </c>
      <c r="H21" s="18">
        <v>2800</v>
      </c>
      <c r="I21" s="18">
        <v>2800</v>
      </c>
      <c r="J21" s="18">
        <v>0</v>
      </c>
      <c r="K21" s="17" t="s">
        <v>32</v>
      </c>
      <c r="L21" s="18">
        <v>0</v>
      </c>
      <c r="M21" s="18">
        <v>0</v>
      </c>
      <c r="N21" s="12" t="s">
        <v>25</v>
      </c>
      <c r="O21" s="19"/>
    </row>
    <row r="22" spans="1:15" ht="49.5" customHeight="1">
      <c r="A22" s="120">
        <v>14</v>
      </c>
      <c r="B22" s="8">
        <v>754</v>
      </c>
      <c r="C22" s="73">
        <v>75495</v>
      </c>
      <c r="D22" s="74">
        <v>6050</v>
      </c>
      <c r="E22" s="75" t="s">
        <v>88</v>
      </c>
      <c r="F22" s="18">
        <v>62372</v>
      </c>
      <c r="G22" s="18">
        <v>46691</v>
      </c>
      <c r="H22" s="18">
        <v>10000</v>
      </c>
      <c r="I22" s="18">
        <v>10000</v>
      </c>
      <c r="J22" s="18">
        <v>0</v>
      </c>
      <c r="K22" s="17" t="s">
        <v>24</v>
      </c>
      <c r="L22" s="22">
        <v>0</v>
      </c>
      <c r="M22" s="18">
        <v>5681</v>
      </c>
      <c r="N22" s="12" t="s">
        <v>25</v>
      </c>
      <c r="O22" s="23"/>
    </row>
    <row r="23" spans="1:15" ht="51" customHeight="1">
      <c r="A23" s="93">
        <v>15</v>
      </c>
      <c r="B23" s="59">
        <v>801</v>
      </c>
      <c r="C23" s="59">
        <v>80101</v>
      </c>
      <c r="D23" s="59">
        <v>6050</v>
      </c>
      <c r="E23" s="79" t="s">
        <v>110</v>
      </c>
      <c r="F23" s="72">
        <v>2532000</v>
      </c>
      <c r="G23" s="18">
        <v>85680</v>
      </c>
      <c r="H23" s="18">
        <v>1120000</v>
      </c>
      <c r="I23" s="18">
        <v>520000</v>
      </c>
      <c r="J23" s="18">
        <v>600000</v>
      </c>
      <c r="K23" s="17" t="s">
        <v>101</v>
      </c>
      <c r="L23" s="18">
        <v>0</v>
      </c>
      <c r="M23" s="18">
        <v>1326320</v>
      </c>
      <c r="N23" s="12" t="s">
        <v>25</v>
      </c>
      <c r="O23" s="23"/>
    </row>
    <row r="24" spans="1:15" ht="51" customHeight="1">
      <c r="A24" s="93">
        <v>16</v>
      </c>
      <c r="B24" s="59">
        <v>801</v>
      </c>
      <c r="C24" s="59">
        <v>80101</v>
      </c>
      <c r="D24" s="59">
        <v>6050</v>
      </c>
      <c r="E24" s="79" t="s">
        <v>103</v>
      </c>
      <c r="F24" s="72">
        <v>170000</v>
      </c>
      <c r="G24" s="18">
        <v>0</v>
      </c>
      <c r="H24" s="18">
        <v>170000</v>
      </c>
      <c r="I24" s="18">
        <v>170000</v>
      </c>
      <c r="J24" s="18">
        <v>0</v>
      </c>
      <c r="K24" s="17" t="s">
        <v>24</v>
      </c>
      <c r="L24" s="18">
        <v>0</v>
      </c>
      <c r="M24" s="18">
        <v>0</v>
      </c>
      <c r="N24" s="12" t="s">
        <v>104</v>
      </c>
      <c r="O24" s="23"/>
    </row>
    <row r="25" spans="1:15" ht="64.5" customHeight="1">
      <c r="A25" s="93">
        <v>17</v>
      </c>
      <c r="B25" s="59">
        <v>851</v>
      </c>
      <c r="C25" s="59">
        <v>85111</v>
      </c>
      <c r="D25" s="59">
        <v>6300</v>
      </c>
      <c r="E25" s="79" t="s">
        <v>245</v>
      </c>
      <c r="F25" s="72">
        <v>30000</v>
      </c>
      <c r="G25" s="18">
        <v>0</v>
      </c>
      <c r="H25" s="18">
        <v>30000</v>
      </c>
      <c r="I25" s="18">
        <v>30000</v>
      </c>
      <c r="J25" s="18">
        <v>0</v>
      </c>
      <c r="K25" s="17" t="s">
        <v>24</v>
      </c>
      <c r="L25" s="18">
        <v>0</v>
      </c>
      <c r="M25" s="18">
        <v>0</v>
      </c>
      <c r="N25" s="12" t="s">
        <v>25</v>
      </c>
      <c r="O25" s="23"/>
    </row>
    <row r="26" spans="1:15" ht="49.5" customHeight="1">
      <c r="A26" s="90">
        <v>18</v>
      </c>
      <c r="B26" s="59">
        <v>900</v>
      </c>
      <c r="C26" s="59">
        <v>90001</v>
      </c>
      <c r="D26" s="59">
        <v>6050</v>
      </c>
      <c r="E26" s="80" t="s">
        <v>107</v>
      </c>
      <c r="F26" s="72">
        <v>25000</v>
      </c>
      <c r="G26" s="18">
        <v>0</v>
      </c>
      <c r="H26" s="18">
        <v>25000</v>
      </c>
      <c r="I26" s="18">
        <v>25000</v>
      </c>
      <c r="J26" s="18">
        <v>0</v>
      </c>
      <c r="K26" s="17" t="s">
        <v>24</v>
      </c>
      <c r="L26" s="18">
        <v>0</v>
      </c>
      <c r="M26" s="18">
        <v>0</v>
      </c>
      <c r="N26" s="12" t="s">
        <v>25</v>
      </c>
      <c r="O26" s="23"/>
    </row>
    <row r="27" spans="1:14" ht="53.25" customHeight="1">
      <c r="A27" s="93">
        <v>19</v>
      </c>
      <c r="B27" s="76">
        <v>900</v>
      </c>
      <c r="C27" s="76">
        <v>90001</v>
      </c>
      <c r="D27" s="77">
        <v>6050</v>
      </c>
      <c r="E27" s="78" t="s">
        <v>111</v>
      </c>
      <c r="F27" s="18">
        <v>115000</v>
      </c>
      <c r="G27" s="18">
        <v>85</v>
      </c>
      <c r="H27" s="18">
        <v>114915</v>
      </c>
      <c r="I27" s="18">
        <v>114915</v>
      </c>
      <c r="J27" s="18">
        <v>0</v>
      </c>
      <c r="K27" s="17" t="s">
        <v>24</v>
      </c>
      <c r="L27" s="18">
        <v>0</v>
      </c>
      <c r="M27" s="18">
        <v>0</v>
      </c>
      <c r="N27" s="12" t="s">
        <v>25</v>
      </c>
    </row>
    <row r="28" spans="1:14" ht="51.75" customHeight="1">
      <c r="A28" s="90">
        <v>20</v>
      </c>
      <c r="B28" s="15">
        <v>900</v>
      </c>
      <c r="C28" s="15">
        <v>90001</v>
      </c>
      <c r="D28" s="16">
        <v>6050</v>
      </c>
      <c r="E28" s="20" t="s">
        <v>89</v>
      </c>
      <c r="F28" s="18">
        <v>50000</v>
      </c>
      <c r="G28" s="18">
        <v>0</v>
      </c>
      <c r="H28" s="18">
        <v>50000</v>
      </c>
      <c r="I28" s="18">
        <v>50000</v>
      </c>
      <c r="J28" s="18">
        <v>0</v>
      </c>
      <c r="K28" s="17" t="s">
        <v>24</v>
      </c>
      <c r="L28" s="18">
        <v>0</v>
      </c>
      <c r="M28" s="18">
        <v>0</v>
      </c>
      <c r="N28" s="12" t="s">
        <v>25</v>
      </c>
    </row>
    <row r="29" spans="1:14" ht="51.75" customHeight="1">
      <c r="A29" s="7">
        <v>21</v>
      </c>
      <c r="B29" s="15">
        <v>900</v>
      </c>
      <c r="C29" s="15">
        <v>90001</v>
      </c>
      <c r="D29" s="16">
        <v>6050</v>
      </c>
      <c r="E29" s="20" t="s">
        <v>90</v>
      </c>
      <c r="F29" s="18">
        <v>200000</v>
      </c>
      <c r="G29" s="18">
        <v>0</v>
      </c>
      <c r="H29" s="18">
        <v>200000</v>
      </c>
      <c r="I29" s="18">
        <v>50000</v>
      </c>
      <c r="J29" s="18">
        <v>150000</v>
      </c>
      <c r="K29" s="17" t="s">
        <v>24</v>
      </c>
      <c r="L29" s="18">
        <v>0</v>
      </c>
      <c r="M29" s="18">
        <v>0</v>
      </c>
      <c r="N29" s="12" t="s">
        <v>25</v>
      </c>
    </row>
    <row r="30" spans="1:14" ht="51.75" customHeight="1">
      <c r="A30" s="93">
        <v>22</v>
      </c>
      <c r="B30" s="15">
        <v>900</v>
      </c>
      <c r="C30" s="15">
        <v>90001</v>
      </c>
      <c r="D30" s="16">
        <v>6050</v>
      </c>
      <c r="E30" s="20" t="s">
        <v>108</v>
      </c>
      <c r="F30" s="18">
        <v>75746</v>
      </c>
      <c r="G30" s="18">
        <v>5746</v>
      </c>
      <c r="H30" s="18">
        <v>70000</v>
      </c>
      <c r="I30" s="18">
        <v>18000</v>
      </c>
      <c r="J30" s="18">
        <v>52000</v>
      </c>
      <c r="K30" s="17" t="s">
        <v>24</v>
      </c>
      <c r="L30" s="18">
        <v>0</v>
      </c>
      <c r="M30" s="18">
        <v>0</v>
      </c>
      <c r="N30" s="12" t="s">
        <v>25</v>
      </c>
    </row>
    <row r="31" spans="1:14" ht="51.75" customHeight="1">
      <c r="A31" s="90">
        <v>23</v>
      </c>
      <c r="B31" s="15">
        <v>900</v>
      </c>
      <c r="C31" s="15">
        <v>90015</v>
      </c>
      <c r="D31" s="16">
        <v>6050</v>
      </c>
      <c r="E31" s="20" t="s">
        <v>94</v>
      </c>
      <c r="F31" s="18">
        <v>16218</v>
      </c>
      <c r="G31" s="18">
        <v>1218</v>
      </c>
      <c r="H31" s="18">
        <v>15000</v>
      </c>
      <c r="I31" s="18">
        <v>15000</v>
      </c>
      <c r="J31" s="18">
        <v>0</v>
      </c>
      <c r="K31" s="17" t="s">
        <v>24</v>
      </c>
      <c r="L31" s="18">
        <v>0</v>
      </c>
      <c r="M31" s="18">
        <v>0</v>
      </c>
      <c r="N31" s="12" t="s">
        <v>25</v>
      </c>
    </row>
    <row r="32" spans="1:14" ht="51.75" customHeight="1">
      <c r="A32" s="7">
        <v>24</v>
      </c>
      <c r="B32" s="15">
        <v>900</v>
      </c>
      <c r="C32" s="15">
        <v>90015</v>
      </c>
      <c r="D32" s="16">
        <v>6050</v>
      </c>
      <c r="E32" s="20" t="s">
        <v>114</v>
      </c>
      <c r="F32" s="18">
        <v>15000</v>
      </c>
      <c r="G32" s="18">
        <v>0</v>
      </c>
      <c r="H32" s="18">
        <v>15000</v>
      </c>
      <c r="I32" s="18">
        <v>15000</v>
      </c>
      <c r="J32" s="18">
        <v>0</v>
      </c>
      <c r="K32" s="17" t="s">
        <v>24</v>
      </c>
      <c r="L32" s="18">
        <v>0</v>
      </c>
      <c r="M32" s="18">
        <v>0</v>
      </c>
      <c r="N32" s="12" t="s">
        <v>25</v>
      </c>
    </row>
    <row r="33" spans="1:14" ht="51.75" customHeight="1">
      <c r="A33" s="93">
        <v>25</v>
      </c>
      <c r="B33" s="15">
        <v>900</v>
      </c>
      <c r="C33" s="15">
        <v>90015</v>
      </c>
      <c r="D33" s="16">
        <v>6050</v>
      </c>
      <c r="E33" s="20" t="s">
        <v>106</v>
      </c>
      <c r="F33" s="18">
        <v>45738</v>
      </c>
      <c r="G33" s="18">
        <v>5738</v>
      </c>
      <c r="H33" s="18">
        <v>40000</v>
      </c>
      <c r="I33" s="18">
        <v>40000</v>
      </c>
      <c r="J33" s="18">
        <v>0</v>
      </c>
      <c r="K33" s="17" t="s">
        <v>24</v>
      </c>
      <c r="L33" s="18">
        <v>0</v>
      </c>
      <c r="M33" s="18">
        <v>0</v>
      </c>
      <c r="N33" s="12" t="s">
        <v>25</v>
      </c>
    </row>
    <row r="34" spans="1:14" ht="51.75" customHeight="1">
      <c r="A34" s="90">
        <v>26</v>
      </c>
      <c r="B34" s="15">
        <v>921</v>
      </c>
      <c r="C34" s="15">
        <v>92109</v>
      </c>
      <c r="D34" s="16">
        <v>6220</v>
      </c>
      <c r="E34" s="20" t="s">
        <v>92</v>
      </c>
      <c r="F34" s="18">
        <v>40000</v>
      </c>
      <c r="G34" s="18">
        <v>0</v>
      </c>
      <c r="H34" s="18">
        <v>40000</v>
      </c>
      <c r="I34" s="18">
        <v>40000</v>
      </c>
      <c r="J34" s="18">
        <v>0</v>
      </c>
      <c r="K34" s="17" t="s">
        <v>24</v>
      </c>
      <c r="L34" s="18">
        <v>0</v>
      </c>
      <c r="M34" s="18">
        <v>0</v>
      </c>
      <c r="N34" s="12" t="s">
        <v>25</v>
      </c>
    </row>
    <row r="35" spans="1:14" ht="51.75" customHeight="1">
      <c r="A35" s="7">
        <v>27</v>
      </c>
      <c r="B35" s="15">
        <v>921</v>
      </c>
      <c r="C35" s="15">
        <v>92109</v>
      </c>
      <c r="D35" s="16">
        <v>6220</v>
      </c>
      <c r="E35" s="20" t="s">
        <v>246</v>
      </c>
      <c r="F35" s="18">
        <v>9000</v>
      </c>
      <c r="G35" s="18">
        <v>0</v>
      </c>
      <c r="H35" s="18">
        <v>9000</v>
      </c>
      <c r="I35" s="18">
        <v>9000</v>
      </c>
      <c r="J35" s="18">
        <v>0</v>
      </c>
      <c r="K35" s="17" t="s">
        <v>24</v>
      </c>
      <c r="L35" s="18">
        <v>0</v>
      </c>
      <c r="M35" s="18">
        <v>0</v>
      </c>
      <c r="N35" s="12" t="s">
        <v>25</v>
      </c>
    </row>
    <row r="36" spans="1:14" ht="51.75" customHeight="1">
      <c r="A36" s="93">
        <v>28</v>
      </c>
      <c r="B36" s="15">
        <v>921</v>
      </c>
      <c r="C36" s="15">
        <v>92116</v>
      </c>
      <c r="D36" s="16">
        <v>6220</v>
      </c>
      <c r="E36" s="20" t="s">
        <v>247</v>
      </c>
      <c r="F36" s="18">
        <v>10200</v>
      </c>
      <c r="G36" s="18">
        <v>0</v>
      </c>
      <c r="H36" s="18">
        <v>10200</v>
      </c>
      <c r="I36" s="18">
        <v>10200</v>
      </c>
      <c r="J36" s="18">
        <v>0</v>
      </c>
      <c r="K36" s="17" t="s">
        <v>24</v>
      </c>
      <c r="L36" s="18">
        <v>0</v>
      </c>
      <c r="M36" s="18">
        <v>0</v>
      </c>
      <c r="N36" s="12" t="s">
        <v>25</v>
      </c>
    </row>
    <row r="37" spans="1:14" ht="51.75" customHeight="1">
      <c r="A37" s="90">
        <v>29</v>
      </c>
      <c r="B37" s="15">
        <v>926</v>
      </c>
      <c r="C37" s="15">
        <v>92601</v>
      </c>
      <c r="D37" s="16" t="s">
        <v>23</v>
      </c>
      <c r="E37" s="20" t="s">
        <v>91</v>
      </c>
      <c r="F37" s="18">
        <v>689131</v>
      </c>
      <c r="G37" s="18">
        <v>29696</v>
      </c>
      <c r="H37" s="18">
        <v>659435</v>
      </c>
      <c r="I37" s="18">
        <v>204505</v>
      </c>
      <c r="J37" s="18">
        <v>0</v>
      </c>
      <c r="K37" s="17" t="s">
        <v>99</v>
      </c>
      <c r="L37" s="18">
        <v>454930</v>
      </c>
      <c r="M37" s="18">
        <v>0</v>
      </c>
      <c r="N37" s="12" t="s">
        <v>25</v>
      </c>
    </row>
    <row r="38" spans="1:14" ht="51.75" customHeight="1">
      <c r="A38" s="7">
        <v>30</v>
      </c>
      <c r="B38" s="15">
        <v>926</v>
      </c>
      <c r="C38" s="15">
        <v>92601</v>
      </c>
      <c r="D38" s="16">
        <v>6050</v>
      </c>
      <c r="E38" s="20" t="s">
        <v>248</v>
      </c>
      <c r="F38" s="18">
        <v>791144</v>
      </c>
      <c r="G38" s="18">
        <v>0</v>
      </c>
      <c r="H38" s="18">
        <v>466000</v>
      </c>
      <c r="I38" s="18">
        <v>466000</v>
      </c>
      <c r="J38" s="18">
        <v>0</v>
      </c>
      <c r="K38" s="17" t="s">
        <v>250</v>
      </c>
      <c r="L38" s="18">
        <v>0</v>
      </c>
      <c r="M38" s="18">
        <v>325144</v>
      </c>
      <c r="N38" s="12" t="s">
        <v>25</v>
      </c>
    </row>
    <row r="39" spans="1:14" s="23" customFormat="1" ht="24" customHeight="1">
      <c r="A39" s="197" t="s">
        <v>35</v>
      </c>
      <c r="B39" s="197"/>
      <c r="C39" s="197"/>
      <c r="D39" s="197"/>
      <c r="E39" s="197"/>
      <c r="F39" s="24">
        <f>SUM(F9:F38)</f>
        <v>5824065</v>
      </c>
      <c r="G39" s="24">
        <f>SUM(G9:G38)</f>
        <v>202657</v>
      </c>
      <c r="H39" s="24">
        <f>SUM(H9:H38)</f>
        <v>3964263</v>
      </c>
      <c r="I39" s="24">
        <f>SUM(I9:I38)</f>
        <v>2527240</v>
      </c>
      <c r="J39" s="24">
        <f>SUM(J9:J38)</f>
        <v>802000</v>
      </c>
      <c r="K39" s="66" t="s">
        <v>109</v>
      </c>
      <c r="L39" s="24">
        <f>SUM(L9:L38)</f>
        <v>635023</v>
      </c>
      <c r="M39" s="24">
        <f>SUM(M9:M38)</f>
        <v>1657145</v>
      </c>
      <c r="N39" s="25" t="s">
        <v>36</v>
      </c>
    </row>
    <row r="40" spans="1:14" s="23" customFormat="1" ht="17.25" customHeight="1" hidden="1">
      <c r="A40" s="68"/>
      <c r="B40" s="68"/>
      <c r="C40" s="68"/>
      <c r="D40" s="68"/>
      <c r="E40" s="68"/>
      <c r="F40" s="69"/>
      <c r="G40" s="69"/>
      <c r="H40" s="69"/>
      <c r="I40" s="69"/>
      <c r="J40" s="69"/>
      <c r="K40" s="70"/>
      <c r="L40" s="69"/>
      <c r="M40" s="69"/>
      <c r="N40" s="71"/>
    </row>
    <row r="41" spans="1:14" ht="12.75">
      <c r="A41" s="26" t="s">
        <v>37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2.75">
      <c r="A42" s="26" t="s">
        <v>38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.75">
      <c r="A43" s="26" t="s">
        <v>39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26" t="s">
        <v>40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.75">
      <c r="A45" s="26" t="s">
        <v>93</v>
      </c>
      <c r="B45" s="26" t="s">
        <v>476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2.75">
      <c r="A46" s="27" t="s">
        <v>251</v>
      </c>
      <c r="B46" s="26" t="s">
        <v>252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8"/>
      <c r="N46" s="26"/>
    </row>
    <row r="47" spans="1:14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8">
      <c r="A50" s="67"/>
      <c r="B50" s="67"/>
      <c r="C50" s="67"/>
      <c r="D50" s="67"/>
      <c r="E50" s="67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8">
      <c r="A51" s="67"/>
      <c r="B51" s="67"/>
      <c r="C51" s="67"/>
      <c r="D51" s="67"/>
      <c r="E51" s="67"/>
      <c r="F51" s="28"/>
      <c r="G51" s="28"/>
      <c r="H51" s="28"/>
      <c r="I51" s="28"/>
      <c r="J51" s="28"/>
      <c r="K51" s="28"/>
      <c r="L51" s="28"/>
      <c r="M51" s="28"/>
      <c r="N51" s="28"/>
    </row>
    <row r="52" spans="2:14" ht="12.75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</sheetData>
  <sheetProtection selectLockedCells="1" selectUnlockedCells="1"/>
  <mergeCells count="19">
    <mergeCell ref="N3:N7"/>
    <mergeCell ref="A39:E39"/>
    <mergeCell ref="G4:G7"/>
    <mergeCell ref="H4:H7"/>
    <mergeCell ref="I4:L4"/>
    <mergeCell ref="I5:I7"/>
    <mergeCell ref="J5:J7"/>
    <mergeCell ref="K5:K7"/>
    <mergeCell ref="L5:L7"/>
    <mergeCell ref="B52:N52"/>
    <mergeCell ref="A1:N1"/>
    <mergeCell ref="A3:A7"/>
    <mergeCell ref="B3:B7"/>
    <mergeCell ref="C3:C7"/>
    <mergeCell ref="D3:D7"/>
    <mergeCell ref="E3:E7"/>
    <mergeCell ref="F3:F7"/>
    <mergeCell ref="H3:L3"/>
    <mergeCell ref="M3:M7"/>
  </mergeCells>
  <printOptions/>
  <pageMargins left="0.5511811023622047" right="0.5118110236220472" top="1.2291666666666667" bottom="0.8661417322834646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Nr XXVIII/219/2014
Rady Miasta Radziejów z dnia 30 maja 2014 roku  
w sprawie zmian w budżecie Miasta Radziejów na 2014 rok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E29" sqref="E29"/>
    </sheetView>
  </sheetViews>
  <sheetFormatPr defaultColWidth="9.140625" defaultRowHeight="12.75"/>
  <cols>
    <col min="1" max="1" width="3.7109375" style="0" customWidth="1"/>
    <col min="2" max="2" width="38.8515625" style="0" customWidth="1"/>
    <col min="3" max="3" width="10.140625" style="0" customWidth="1"/>
    <col min="4" max="4" width="11.28125" style="0" customWidth="1"/>
    <col min="5" max="5" width="11.7109375" style="0" customWidth="1"/>
    <col min="6" max="6" width="12.140625" style="0" customWidth="1"/>
  </cols>
  <sheetData>
    <row r="1" spans="1:6" ht="22.5" customHeight="1">
      <c r="A1" s="201" t="s">
        <v>96</v>
      </c>
      <c r="B1" s="201"/>
      <c r="C1" s="201"/>
      <c r="D1" s="201"/>
      <c r="E1" s="201"/>
      <c r="F1" s="201"/>
    </row>
    <row r="2" spans="1:6" ht="12.75">
      <c r="A2" s="41"/>
      <c r="B2" s="29"/>
      <c r="C2" s="29"/>
      <c r="D2" s="29"/>
      <c r="E2" s="29"/>
      <c r="F2" s="29"/>
    </row>
    <row r="3" spans="1:6" ht="12.75">
      <c r="A3" s="29"/>
      <c r="B3" s="29"/>
      <c r="C3" s="29"/>
      <c r="D3" s="29"/>
      <c r="E3" s="29"/>
      <c r="F3" s="42" t="s">
        <v>7</v>
      </c>
    </row>
    <row r="4" spans="1:6" ht="12.75" customHeight="1">
      <c r="A4" s="204" t="s">
        <v>8</v>
      </c>
      <c r="B4" s="204" t="s">
        <v>45</v>
      </c>
      <c r="C4" s="202" t="s">
        <v>46</v>
      </c>
      <c r="D4" s="198" t="s">
        <v>6</v>
      </c>
      <c r="E4" s="198" t="s">
        <v>2</v>
      </c>
      <c r="F4" s="202" t="s">
        <v>97</v>
      </c>
    </row>
    <row r="5" spans="1:6" ht="12.75" customHeight="1">
      <c r="A5" s="204"/>
      <c r="B5" s="204"/>
      <c r="C5" s="204"/>
      <c r="D5" s="199"/>
      <c r="E5" s="199"/>
      <c r="F5" s="202"/>
    </row>
    <row r="6" spans="1:6" ht="25.5" customHeight="1">
      <c r="A6" s="204"/>
      <c r="B6" s="204"/>
      <c r="C6" s="204"/>
      <c r="D6" s="200"/>
      <c r="E6" s="200"/>
      <c r="F6" s="202"/>
    </row>
    <row r="7" spans="1:6" ht="12.75">
      <c r="A7" s="43">
        <v>1</v>
      </c>
      <c r="B7" s="43">
        <v>2</v>
      </c>
      <c r="C7" s="43">
        <v>3</v>
      </c>
      <c r="D7" s="43"/>
      <c r="E7" s="43"/>
      <c r="F7" s="43">
        <v>4</v>
      </c>
    </row>
    <row r="8" spans="1:6" s="45" customFormat="1" ht="32.25" customHeight="1">
      <c r="A8" s="203" t="s">
        <v>47</v>
      </c>
      <c r="B8" s="203"/>
      <c r="C8" s="46"/>
      <c r="D8" s="47">
        <f>D11+D17</f>
        <v>1029946</v>
      </c>
      <c r="E8" s="47">
        <v>0</v>
      </c>
      <c r="F8" s="48">
        <f>SUM(F9,F11,F17,F15)</f>
        <v>3031050</v>
      </c>
    </row>
    <row r="9" spans="1:6" s="45" customFormat="1" ht="17.25" customHeight="1">
      <c r="A9" s="44" t="s">
        <v>22</v>
      </c>
      <c r="B9" s="49" t="s">
        <v>48</v>
      </c>
      <c r="C9" s="44" t="s">
        <v>49</v>
      </c>
      <c r="D9" s="50"/>
      <c r="E9" s="50">
        <v>0</v>
      </c>
      <c r="F9" s="51">
        <v>600000</v>
      </c>
    </row>
    <row r="10" spans="1:6" s="45" customFormat="1" ht="27.75" customHeight="1">
      <c r="A10" s="44"/>
      <c r="B10" s="53" t="s">
        <v>50</v>
      </c>
      <c r="C10" s="44"/>
      <c r="D10" s="50"/>
      <c r="E10" s="50"/>
      <c r="F10" s="51">
        <v>0</v>
      </c>
    </row>
    <row r="11" spans="1:6" s="45" customFormat="1" ht="18" customHeight="1">
      <c r="A11" s="44" t="s">
        <v>26</v>
      </c>
      <c r="B11" s="49" t="s">
        <v>51</v>
      </c>
      <c r="C11" s="44" t="s">
        <v>49</v>
      </c>
      <c r="D11" s="50">
        <v>52000</v>
      </c>
      <c r="E11" s="50">
        <v>0</v>
      </c>
      <c r="F11" s="51">
        <v>202000</v>
      </c>
    </row>
    <row r="12" spans="1:6" s="45" customFormat="1" ht="42.75" customHeight="1">
      <c r="A12" s="44" t="s">
        <v>28</v>
      </c>
      <c r="B12" s="53" t="s">
        <v>52</v>
      </c>
      <c r="C12" s="44" t="s">
        <v>53</v>
      </c>
      <c r="D12" s="44"/>
      <c r="E12" s="44"/>
      <c r="F12" s="51">
        <v>0</v>
      </c>
    </row>
    <row r="13" spans="1:6" s="45" customFormat="1" ht="18" customHeight="1">
      <c r="A13" s="44" t="s">
        <v>29</v>
      </c>
      <c r="B13" s="49" t="s">
        <v>54</v>
      </c>
      <c r="C13" s="44" t="s">
        <v>55</v>
      </c>
      <c r="D13" s="44"/>
      <c r="E13" s="44"/>
      <c r="F13" s="51">
        <v>0</v>
      </c>
    </row>
    <row r="14" spans="1:6" s="45" customFormat="1" ht="18" customHeight="1">
      <c r="A14" s="44" t="s">
        <v>30</v>
      </c>
      <c r="B14" s="49" t="s">
        <v>56</v>
      </c>
      <c r="C14" s="44" t="s">
        <v>57</v>
      </c>
      <c r="D14" s="44"/>
      <c r="E14" s="44"/>
      <c r="F14" s="51">
        <v>0</v>
      </c>
    </row>
    <row r="15" spans="1:6" s="45" customFormat="1" ht="18" customHeight="1">
      <c r="A15" s="44" t="s">
        <v>31</v>
      </c>
      <c r="B15" s="49" t="s">
        <v>58</v>
      </c>
      <c r="C15" s="44" t="s">
        <v>59</v>
      </c>
      <c r="D15" s="44"/>
      <c r="E15" s="44"/>
      <c r="F15" s="51">
        <v>0</v>
      </c>
    </row>
    <row r="16" spans="1:6" s="45" customFormat="1" ht="18" customHeight="1">
      <c r="A16" s="44" t="s">
        <v>33</v>
      </c>
      <c r="B16" s="49" t="s">
        <v>60</v>
      </c>
      <c r="C16" s="44" t="s">
        <v>61</v>
      </c>
      <c r="D16" s="44"/>
      <c r="E16" s="44"/>
      <c r="F16" s="51">
        <v>0</v>
      </c>
    </row>
    <row r="17" spans="1:6" s="45" customFormat="1" ht="18" customHeight="1">
      <c r="A17" s="44" t="s">
        <v>34</v>
      </c>
      <c r="B17" s="49" t="s">
        <v>62</v>
      </c>
      <c r="C17" s="44" t="s">
        <v>63</v>
      </c>
      <c r="D17" s="50">
        <v>977946</v>
      </c>
      <c r="E17" s="44"/>
      <c r="F17" s="51">
        <v>2229050</v>
      </c>
    </row>
    <row r="18" spans="1:6" s="45" customFormat="1" ht="18" customHeight="1">
      <c r="A18" s="44"/>
      <c r="B18" s="49" t="s">
        <v>64</v>
      </c>
      <c r="C18" s="44"/>
      <c r="D18" s="50">
        <v>791000</v>
      </c>
      <c r="E18" s="50"/>
      <c r="F18" s="51">
        <v>1541000</v>
      </c>
    </row>
    <row r="19" spans="1:6" s="45" customFormat="1" ht="29.25" customHeight="1">
      <c r="A19" s="203" t="s">
        <v>65</v>
      </c>
      <c r="B19" s="203"/>
      <c r="C19" s="46"/>
      <c r="D19" s="47">
        <f>D24</f>
        <v>236946</v>
      </c>
      <c r="E19" s="47"/>
      <c r="F19" s="48">
        <f>SUM(F20:F26)</f>
        <v>688050</v>
      </c>
    </row>
    <row r="20" spans="1:6" s="45" customFormat="1" ht="18" customHeight="1">
      <c r="A20" s="44" t="s">
        <v>22</v>
      </c>
      <c r="B20" s="49" t="s">
        <v>66</v>
      </c>
      <c r="C20" s="44" t="s">
        <v>67</v>
      </c>
      <c r="D20" s="50"/>
      <c r="E20" s="50"/>
      <c r="F20" s="51">
        <v>135000</v>
      </c>
    </row>
    <row r="21" spans="1:6" s="45" customFormat="1" ht="18" customHeight="1">
      <c r="A21" s="44" t="s">
        <v>26</v>
      </c>
      <c r="B21" s="49" t="s">
        <v>68</v>
      </c>
      <c r="C21" s="44" t="s">
        <v>67</v>
      </c>
      <c r="D21" s="44"/>
      <c r="E21" s="50"/>
      <c r="F21" s="51">
        <v>316104</v>
      </c>
    </row>
    <row r="22" spans="1:6" s="45" customFormat="1" ht="43.5" customHeight="1">
      <c r="A22" s="44" t="s">
        <v>28</v>
      </c>
      <c r="B22" s="53" t="s">
        <v>82</v>
      </c>
      <c r="C22" s="44" t="s">
        <v>69</v>
      </c>
      <c r="D22" s="44"/>
      <c r="E22" s="44"/>
      <c r="F22" s="51">
        <v>0</v>
      </c>
    </row>
    <row r="23" spans="1:6" s="45" customFormat="1" ht="18" customHeight="1">
      <c r="A23" s="44" t="s">
        <v>29</v>
      </c>
      <c r="B23" s="49" t="s">
        <v>70</v>
      </c>
      <c r="C23" s="44" t="s">
        <v>71</v>
      </c>
      <c r="D23" s="44"/>
      <c r="E23" s="44"/>
      <c r="F23" s="51">
        <v>0</v>
      </c>
    </row>
    <row r="24" spans="1:6" s="45" customFormat="1" ht="18" customHeight="1">
      <c r="A24" s="44" t="s">
        <v>30</v>
      </c>
      <c r="B24" s="49" t="s">
        <v>72</v>
      </c>
      <c r="C24" s="44" t="s">
        <v>73</v>
      </c>
      <c r="D24" s="50">
        <v>236946</v>
      </c>
      <c r="E24" s="50"/>
      <c r="F24" s="51">
        <v>236946</v>
      </c>
    </row>
    <row r="25" spans="1:6" s="45" customFormat="1" ht="32.25" customHeight="1">
      <c r="A25" s="44" t="s">
        <v>31</v>
      </c>
      <c r="B25" s="52" t="s">
        <v>74</v>
      </c>
      <c r="C25" s="44" t="s">
        <v>75</v>
      </c>
      <c r="D25" s="44"/>
      <c r="E25" s="44"/>
      <c r="F25" s="51">
        <v>0</v>
      </c>
    </row>
    <row r="26" spans="1:6" s="45" customFormat="1" ht="18" customHeight="1">
      <c r="A26" s="44" t="s">
        <v>33</v>
      </c>
      <c r="B26" s="49" t="s">
        <v>76</v>
      </c>
      <c r="C26" s="44" t="s">
        <v>77</v>
      </c>
      <c r="D26" s="44"/>
      <c r="E26" s="44"/>
      <c r="F26" s="51">
        <v>0</v>
      </c>
    </row>
    <row r="28" spans="2:6" ht="12.75">
      <c r="B28" s="55"/>
      <c r="C28" s="23"/>
      <c r="D28" s="23"/>
      <c r="E28" s="23"/>
      <c r="F28" s="23"/>
    </row>
    <row r="29" spans="2:6" ht="12.75">
      <c r="B29" s="23"/>
      <c r="C29" s="23"/>
      <c r="D29" s="23"/>
      <c r="E29" s="23"/>
      <c r="F29" s="23"/>
    </row>
  </sheetData>
  <sheetProtection selectLockedCells="1" selectUnlockedCells="1"/>
  <mergeCells count="9">
    <mergeCell ref="D4:D6"/>
    <mergeCell ref="E4:E6"/>
    <mergeCell ref="A1:F1"/>
    <mergeCell ref="F4:F6"/>
    <mergeCell ref="A8:B8"/>
    <mergeCell ref="A19:B19"/>
    <mergeCell ref="A4:A6"/>
    <mergeCell ref="B4:B6"/>
    <mergeCell ref="C4:C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
&amp;"Arial,Normalny"do&amp;"Arial,Pogrubiony" &amp;"Arial,Normalny" uchwały Nr XXVIII/219/2014 Rady Miasta Radziejów z dnia 30 maja 2014 roku 
w sprawie zmian w budżecie Miasta Radziejów na 2014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view="pageLayout" workbookViewId="0" topLeftCell="A1">
      <selection activeCell="H22" sqref="H22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6" width="12.28125" style="0" customWidth="1"/>
    <col min="7" max="7" width="13.140625" style="0" customWidth="1"/>
    <col min="8" max="8" width="13.00390625" style="0" customWidth="1"/>
    <col min="9" max="10" width="12.28125" style="0" customWidth="1"/>
    <col min="11" max="11" width="22.140625" style="0" customWidth="1"/>
  </cols>
  <sheetData>
    <row r="1" spans="1:11" ht="37.5" customHeight="1">
      <c r="A1" s="208" t="s">
        <v>98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7" ht="12.75">
      <c r="A2" s="29"/>
      <c r="B2" s="29"/>
      <c r="C2" s="29"/>
      <c r="D2" s="29"/>
      <c r="E2" s="29"/>
      <c r="F2" s="29"/>
      <c r="G2" s="29"/>
    </row>
    <row r="3" spans="1:10" ht="12.75">
      <c r="A3" s="29"/>
      <c r="B3" s="29"/>
      <c r="C3" s="29"/>
      <c r="D3" s="29"/>
      <c r="E3" s="29"/>
      <c r="F3" s="29"/>
      <c r="G3" s="29"/>
      <c r="J3" s="33" t="s">
        <v>7</v>
      </c>
    </row>
    <row r="4" spans="1:11" ht="12.75" customHeight="1">
      <c r="A4" s="206" t="s">
        <v>0</v>
      </c>
      <c r="B4" s="206" t="s">
        <v>1</v>
      </c>
      <c r="C4" s="206" t="s">
        <v>5</v>
      </c>
      <c r="D4" s="207" t="s">
        <v>79</v>
      </c>
      <c r="E4" s="207" t="s">
        <v>41</v>
      </c>
      <c r="F4" s="207" t="s">
        <v>4</v>
      </c>
      <c r="G4" s="207"/>
      <c r="H4" s="207"/>
      <c r="I4" s="207"/>
      <c r="J4" s="210"/>
      <c r="K4" s="211" t="s">
        <v>83</v>
      </c>
    </row>
    <row r="5" spans="1:11" ht="12.75" customHeight="1">
      <c r="A5" s="206"/>
      <c r="B5" s="206"/>
      <c r="C5" s="206"/>
      <c r="D5" s="207"/>
      <c r="E5" s="207"/>
      <c r="F5" s="207" t="s">
        <v>42</v>
      </c>
      <c r="G5" s="207" t="s">
        <v>3</v>
      </c>
      <c r="H5" s="207"/>
      <c r="I5" s="207"/>
      <c r="J5" s="210" t="s">
        <v>43</v>
      </c>
      <c r="K5" s="199"/>
    </row>
    <row r="6" spans="1:11" ht="68.25" customHeight="1">
      <c r="A6" s="206"/>
      <c r="B6" s="206"/>
      <c r="C6" s="206"/>
      <c r="D6" s="207"/>
      <c r="E6" s="207"/>
      <c r="F6" s="207"/>
      <c r="G6" s="30" t="s">
        <v>477</v>
      </c>
      <c r="H6" s="30" t="s">
        <v>478</v>
      </c>
      <c r="I6" s="30" t="s">
        <v>44</v>
      </c>
      <c r="J6" s="210"/>
      <c r="K6" s="200"/>
    </row>
    <row r="7" spans="1:11" ht="12.75">
      <c r="A7" s="34">
        <v>1</v>
      </c>
      <c r="B7" s="34">
        <v>2</v>
      </c>
      <c r="C7" s="34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60">
        <v>10</v>
      </c>
      <c r="K7" s="34">
        <v>11</v>
      </c>
    </row>
    <row r="8" spans="1:11" ht="28.5" customHeight="1">
      <c r="A8" s="35">
        <v>600</v>
      </c>
      <c r="B8" s="35">
        <v>60013</v>
      </c>
      <c r="C8" s="35">
        <v>4170</v>
      </c>
      <c r="D8" s="36">
        <v>0</v>
      </c>
      <c r="E8" s="36">
        <v>800</v>
      </c>
      <c r="F8" s="36">
        <v>800</v>
      </c>
      <c r="G8" s="36">
        <v>800</v>
      </c>
      <c r="H8" s="36">
        <v>0</v>
      </c>
      <c r="I8" s="36">
        <v>0</v>
      </c>
      <c r="J8" s="61">
        <v>0</v>
      </c>
      <c r="K8" s="95" t="s">
        <v>113</v>
      </c>
    </row>
    <row r="9" spans="1:11" ht="28.5" customHeight="1">
      <c r="A9" s="35">
        <v>600</v>
      </c>
      <c r="B9" s="35">
        <v>60013</v>
      </c>
      <c r="C9" s="35">
        <v>4270</v>
      </c>
      <c r="D9" s="36">
        <v>0</v>
      </c>
      <c r="E9" s="36">
        <v>50000</v>
      </c>
      <c r="F9" s="36">
        <v>50000</v>
      </c>
      <c r="G9" s="36">
        <v>0</v>
      </c>
      <c r="H9" s="36">
        <v>50000</v>
      </c>
      <c r="I9" s="36">
        <v>0</v>
      </c>
      <c r="J9" s="61">
        <v>0</v>
      </c>
      <c r="K9" s="95" t="s">
        <v>113</v>
      </c>
    </row>
    <row r="10" spans="1:11" ht="28.5" customHeight="1">
      <c r="A10" s="35">
        <v>600</v>
      </c>
      <c r="B10" s="35">
        <v>60016</v>
      </c>
      <c r="C10" s="35">
        <v>4300</v>
      </c>
      <c r="D10" s="36">
        <v>0</v>
      </c>
      <c r="E10" s="36">
        <v>2200</v>
      </c>
      <c r="F10" s="36">
        <v>2200</v>
      </c>
      <c r="G10" s="36">
        <v>0</v>
      </c>
      <c r="H10" s="36">
        <v>2200</v>
      </c>
      <c r="I10" s="36">
        <v>0</v>
      </c>
      <c r="J10" s="61">
        <v>0</v>
      </c>
      <c r="K10" s="95" t="s">
        <v>113</v>
      </c>
    </row>
    <row r="11" spans="1:11" ht="15" customHeight="1">
      <c r="A11" s="35">
        <v>851</v>
      </c>
      <c r="B11" s="35">
        <v>85111</v>
      </c>
      <c r="C11" s="35">
        <v>2710</v>
      </c>
      <c r="D11" s="36">
        <v>0</v>
      </c>
      <c r="E11" s="36">
        <v>1500</v>
      </c>
      <c r="F11" s="36">
        <v>1500</v>
      </c>
      <c r="G11" s="37">
        <v>0</v>
      </c>
      <c r="H11" s="37">
        <v>0</v>
      </c>
      <c r="I11" s="36">
        <v>1500</v>
      </c>
      <c r="J11" s="61">
        <v>0</v>
      </c>
      <c r="K11" s="64" t="s">
        <v>85</v>
      </c>
    </row>
    <row r="12" spans="1:11" ht="15" customHeight="1">
      <c r="A12" s="35">
        <v>851</v>
      </c>
      <c r="B12" s="35">
        <v>85111</v>
      </c>
      <c r="C12" s="35">
        <v>6300</v>
      </c>
      <c r="D12" s="36">
        <v>0</v>
      </c>
      <c r="E12" s="36">
        <v>30000</v>
      </c>
      <c r="F12" s="36">
        <v>0</v>
      </c>
      <c r="G12" s="37">
        <v>0</v>
      </c>
      <c r="H12" s="37">
        <v>0</v>
      </c>
      <c r="I12" s="36">
        <v>0</v>
      </c>
      <c r="J12" s="121">
        <v>30000</v>
      </c>
      <c r="K12" s="64" t="s">
        <v>85</v>
      </c>
    </row>
    <row r="13" spans="1:11" ht="15" customHeight="1">
      <c r="A13" s="35">
        <v>801</v>
      </c>
      <c r="B13" s="35">
        <v>80103</v>
      </c>
      <c r="C13" s="35">
        <v>2310</v>
      </c>
      <c r="D13" s="36">
        <v>78313</v>
      </c>
      <c r="E13" s="36">
        <v>0</v>
      </c>
      <c r="F13" s="36">
        <v>0</v>
      </c>
      <c r="G13" s="37">
        <v>0</v>
      </c>
      <c r="H13" s="37">
        <v>0</v>
      </c>
      <c r="I13" s="37">
        <v>0</v>
      </c>
      <c r="J13" s="61">
        <v>0</v>
      </c>
      <c r="K13" s="64" t="s">
        <v>84</v>
      </c>
    </row>
    <row r="14" spans="1:11" ht="15" customHeight="1">
      <c r="A14" s="35">
        <v>801</v>
      </c>
      <c r="B14" s="35">
        <v>80104</v>
      </c>
      <c r="C14" s="35">
        <v>2310</v>
      </c>
      <c r="D14" s="36">
        <v>96146</v>
      </c>
      <c r="E14" s="36">
        <v>0</v>
      </c>
      <c r="F14" s="36">
        <v>0</v>
      </c>
      <c r="G14" s="37">
        <v>0</v>
      </c>
      <c r="H14" s="37">
        <v>0</v>
      </c>
      <c r="I14" s="37">
        <v>0</v>
      </c>
      <c r="J14" s="61">
        <v>0</v>
      </c>
      <c r="K14" s="64" t="s">
        <v>84</v>
      </c>
    </row>
    <row r="15" spans="1:11" ht="15" customHeight="1">
      <c r="A15" s="38">
        <v>900</v>
      </c>
      <c r="B15" s="38">
        <v>90002</v>
      </c>
      <c r="C15" s="38">
        <v>2310</v>
      </c>
      <c r="D15" s="32">
        <v>0</v>
      </c>
      <c r="E15" s="32">
        <v>13500</v>
      </c>
      <c r="F15" s="32">
        <v>13500</v>
      </c>
      <c r="G15" s="32">
        <v>0</v>
      </c>
      <c r="H15" s="32">
        <v>0</v>
      </c>
      <c r="I15" s="32">
        <v>13500</v>
      </c>
      <c r="J15" s="62">
        <v>0</v>
      </c>
      <c r="K15" s="64" t="s">
        <v>84</v>
      </c>
    </row>
    <row r="16" spans="1:11" ht="15" customHeight="1">
      <c r="A16" s="38">
        <v>921</v>
      </c>
      <c r="B16" s="38">
        <v>92116</v>
      </c>
      <c r="C16" s="38">
        <v>2320</v>
      </c>
      <c r="D16" s="32">
        <v>60000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62">
        <v>0</v>
      </c>
      <c r="K16" s="64" t="s">
        <v>85</v>
      </c>
    </row>
    <row r="17" spans="1:11" ht="15">
      <c r="A17" s="205" t="s">
        <v>35</v>
      </c>
      <c r="B17" s="205"/>
      <c r="C17" s="205"/>
      <c r="D17" s="39">
        <f aca="true" t="shared" si="0" ref="D17:J17">SUM(D8:D16)</f>
        <v>234459</v>
      </c>
      <c r="E17" s="39">
        <f t="shared" si="0"/>
        <v>98000</v>
      </c>
      <c r="F17" s="39">
        <f t="shared" si="0"/>
        <v>68000</v>
      </c>
      <c r="G17" s="39">
        <f t="shared" si="0"/>
        <v>800</v>
      </c>
      <c r="H17" s="39">
        <f t="shared" si="0"/>
        <v>52200</v>
      </c>
      <c r="I17" s="39">
        <f t="shared" si="0"/>
        <v>15000</v>
      </c>
      <c r="J17" s="63">
        <f t="shared" si="0"/>
        <v>30000</v>
      </c>
      <c r="K17" s="64"/>
    </row>
    <row r="18" spans="1:7" ht="12.75">
      <c r="A18" s="29"/>
      <c r="B18" s="29"/>
      <c r="C18" s="29"/>
      <c r="D18" s="29"/>
      <c r="E18" s="29"/>
      <c r="F18" s="29"/>
      <c r="G18" s="29"/>
    </row>
    <row r="19" spans="1:6" ht="12.75">
      <c r="A19" s="40"/>
      <c r="B19" s="29"/>
      <c r="C19" s="29"/>
      <c r="D19" s="29"/>
      <c r="E19" s="29"/>
      <c r="F19" s="29"/>
    </row>
  </sheetData>
  <sheetProtection selectLockedCells="1" selectUnlockedCells="1"/>
  <mergeCells count="12">
    <mergeCell ref="K4:K6"/>
    <mergeCell ref="J5:J6"/>
    <mergeCell ref="A17:C17"/>
    <mergeCell ref="A4:A6"/>
    <mergeCell ref="B4:B6"/>
    <mergeCell ref="C4:C6"/>
    <mergeCell ref="D4:D6"/>
    <mergeCell ref="A1:K1"/>
    <mergeCell ref="E4:E6"/>
    <mergeCell ref="F4:J4"/>
    <mergeCell ref="F5:F6"/>
    <mergeCell ref="G5:I5"/>
  </mergeCells>
  <printOptions/>
  <pageMargins left="0.7874015748031497" right="0.6666666666666666" top="1.447916666666666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5    
&amp;"Arial,Normalny"do uchwały Nr XXVIII/219/2014 Rady Miasta Radziejów z dnia 30 maja 2014 roku 
w sprawie zmian w budżecie Miasta Radziejów na 2014 rok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421875" style="0" customWidth="1"/>
    <col min="2" max="2" width="7.28125" style="0" customWidth="1"/>
    <col min="3" max="3" width="8.57421875" style="0" customWidth="1"/>
    <col min="4" max="4" width="6.28125" style="0" customWidth="1"/>
    <col min="5" max="5" width="27.7109375" style="0" customWidth="1"/>
    <col min="6" max="6" width="11.00390625" style="0" customWidth="1"/>
    <col min="7" max="7" width="10.7109375" style="0" customWidth="1"/>
    <col min="8" max="8" width="12.57421875" style="0" customWidth="1"/>
  </cols>
  <sheetData>
    <row r="1" spans="1:8" ht="46.5" customHeight="1">
      <c r="A1" s="194" t="s">
        <v>253</v>
      </c>
      <c r="B1" s="194"/>
      <c r="C1" s="194"/>
      <c r="D1" s="194"/>
      <c r="E1" s="194"/>
      <c r="F1" s="194"/>
      <c r="G1" s="194"/>
      <c r="H1" s="194"/>
    </row>
    <row r="2" spans="1:8" ht="18">
      <c r="A2" s="29"/>
      <c r="B2" s="29"/>
      <c r="C2" s="29"/>
      <c r="D2" s="29"/>
      <c r="E2" s="115"/>
      <c r="F2" s="115"/>
      <c r="G2" s="115"/>
      <c r="H2" s="115"/>
    </row>
    <row r="3" spans="1:8" ht="12.75">
      <c r="A3" s="29"/>
      <c r="B3" s="29"/>
      <c r="C3" s="29"/>
      <c r="D3" s="29"/>
      <c r="E3" s="29"/>
      <c r="F3" s="29"/>
      <c r="G3" s="29"/>
      <c r="H3" s="122" t="s">
        <v>7</v>
      </c>
    </row>
    <row r="4" spans="1:8" ht="42" customHeight="1">
      <c r="A4" s="116" t="s">
        <v>8</v>
      </c>
      <c r="B4" s="116" t="s">
        <v>0</v>
      </c>
      <c r="C4" s="116" t="s">
        <v>1</v>
      </c>
      <c r="D4" s="116" t="s">
        <v>115</v>
      </c>
      <c r="E4" s="30" t="s">
        <v>254</v>
      </c>
      <c r="F4" s="30" t="s">
        <v>255</v>
      </c>
      <c r="G4" s="30" t="s">
        <v>256</v>
      </c>
      <c r="H4" s="30" t="s">
        <v>257</v>
      </c>
    </row>
    <row r="5" spans="1:8" ht="16.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/>
      <c r="G5" s="123"/>
      <c r="H5" s="123">
        <v>6</v>
      </c>
    </row>
    <row r="6" spans="1:8" ht="23.25" customHeight="1">
      <c r="A6" s="123"/>
      <c r="B6" s="123"/>
      <c r="C6" s="123"/>
      <c r="D6" s="123"/>
      <c r="E6" s="124" t="s">
        <v>258</v>
      </c>
      <c r="F6" s="123"/>
      <c r="G6" s="123"/>
      <c r="H6" s="123"/>
    </row>
    <row r="7" spans="1:8" ht="47.25" customHeight="1">
      <c r="A7" s="35">
        <v>1</v>
      </c>
      <c r="B7" s="35">
        <v>921</v>
      </c>
      <c r="C7" s="35">
        <v>92109</v>
      </c>
      <c r="D7" s="35">
        <v>2480</v>
      </c>
      <c r="E7" s="125" t="s">
        <v>259</v>
      </c>
      <c r="F7" s="126">
        <v>1500</v>
      </c>
      <c r="G7" s="132">
        <v>0</v>
      </c>
      <c r="H7" s="127">
        <v>291500</v>
      </c>
    </row>
    <row r="8" spans="1:8" ht="53.25" customHeight="1">
      <c r="A8" s="35">
        <v>2</v>
      </c>
      <c r="B8" s="35">
        <v>921</v>
      </c>
      <c r="C8" s="35">
        <v>92116</v>
      </c>
      <c r="D8" s="35">
        <v>2480</v>
      </c>
      <c r="E8" s="125" t="s">
        <v>260</v>
      </c>
      <c r="F8" s="126">
        <v>1500</v>
      </c>
      <c r="G8" s="132">
        <v>0</v>
      </c>
      <c r="H8" s="127">
        <v>301500</v>
      </c>
    </row>
    <row r="9" spans="1:8" ht="34.5" customHeight="1">
      <c r="A9" s="212" t="s">
        <v>261</v>
      </c>
      <c r="B9" s="212"/>
      <c r="C9" s="212"/>
      <c r="D9" s="212"/>
      <c r="E9" s="212"/>
      <c r="F9" s="128">
        <v>3000</v>
      </c>
      <c r="G9" s="158">
        <v>0</v>
      </c>
      <c r="H9" s="129">
        <f>SUM(H7:H8)</f>
        <v>593000</v>
      </c>
    </row>
    <row r="10" spans="1:8" ht="23.25" customHeight="1">
      <c r="A10" s="130"/>
      <c r="B10" s="130"/>
      <c r="C10" s="130"/>
      <c r="D10" s="130"/>
      <c r="E10" s="131" t="s">
        <v>262</v>
      </c>
      <c r="F10" s="130"/>
      <c r="G10" s="159"/>
      <c r="H10" s="130"/>
    </row>
    <row r="11" spans="1:8" ht="48" customHeight="1">
      <c r="A11" s="135">
        <v>1</v>
      </c>
      <c r="B11" s="135">
        <v>921</v>
      </c>
      <c r="C11" s="135">
        <v>92109</v>
      </c>
      <c r="D11" s="135">
        <v>6220</v>
      </c>
      <c r="E11" s="136" t="s">
        <v>259</v>
      </c>
      <c r="F11" s="137">
        <v>9000</v>
      </c>
      <c r="G11" s="160">
        <v>0</v>
      </c>
      <c r="H11" s="138">
        <v>49000</v>
      </c>
    </row>
    <row r="12" spans="1:8" ht="48" customHeight="1">
      <c r="A12" s="139">
        <v>2</v>
      </c>
      <c r="B12" s="139">
        <v>921</v>
      </c>
      <c r="C12" s="139">
        <v>92116</v>
      </c>
      <c r="D12" s="139">
        <v>6220</v>
      </c>
      <c r="E12" s="140" t="s">
        <v>260</v>
      </c>
      <c r="F12" s="141">
        <v>10200</v>
      </c>
      <c r="G12" s="161">
        <v>0</v>
      </c>
      <c r="H12" s="142">
        <v>10200</v>
      </c>
    </row>
    <row r="13" spans="1:8" ht="33" customHeight="1">
      <c r="A13" s="213" t="s">
        <v>458</v>
      </c>
      <c r="B13" s="214"/>
      <c r="C13" s="214"/>
      <c r="D13" s="214"/>
      <c r="E13" s="215"/>
      <c r="F13" s="143">
        <f>SUM(F11:F12)</f>
        <v>19200</v>
      </c>
      <c r="G13" s="144">
        <v>0</v>
      </c>
      <c r="H13" s="143">
        <f>SUM(H11:H12)</f>
        <v>59200</v>
      </c>
    </row>
    <row r="14" spans="1:8" ht="12" customHeight="1">
      <c r="A14" s="29"/>
      <c r="B14" s="29"/>
      <c r="C14" s="29"/>
      <c r="D14" s="29"/>
      <c r="E14" s="29"/>
      <c r="F14" s="29"/>
      <c r="G14" s="29"/>
      <c r="H14" s="29"/>
    </row>
    <row r="15" spans="1:8" ht="12" customHeight="1">
      <c r="A15" s="40"/>
      <c r="B15" s="29"/>
      <c r="C15" s="29"/>
      <c r="D15" s="29"/>
      <c r="E15" s="29"/>
      <c r="F15" s="29"/>
      <c r="G15" s="29"/>
      <c r="H15" s="29"/>
    </row>
    <row r="16" ht="12" customHeight="1"/>
    <row r="17" ht="12" customHeight="1"/>
    <row r="18" ht="12" customHeight="1"/>
    <row r="19" ht="12" customHeight="1"/>
  </sheetData>
  <sheetProtection/>
  <mergeCells count="3">
    <mergeCell ref="A1:H1"/>
    <mergeCell ref="A9:E9"/>
    <mergeCell ref="A13:E13"/>
  </mergeCells>
  <printOptions/>
  <pageMargins left="0.7086614173228347" right="0.7086614173228347" top="1.18" bottom="0.7480314960629921" header="0.39" footer="0.31496062992125984"/>
  <pageSetup horizontalDpi="600" verticalDpi="600" orientation="portrait" paperSize="9" r:id="rId1"/>
  <headerFooter>
    <oddHeader>&amp;R&amp;"Arial,Pogrubiony"Załącznik Nr 6&amp;"Arial,Normalny" 
do uchwały Nr XXVIII/219/2014 Rady Miasta Radziejów z dnia 30 maja 
w sprawie zmian w budżecie Miasta Radziejów na 2014 rok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6.28125" style="0" customWidth="1"/>
    <col min="5" max="5" width="8.00390625" style="0" customWidth="1"/>
    <col min="6" max="6" width="41.57421875" style="0" customWidth="1"/>
    <col min="7" max="7" width="19.57421875" style="0" customWidth="1"/>
    <col min="8" max="8" width="19.140625" style="0" customWidth="1"/>
    <col min="9" max="9" width="18.57421875" style="0" customWidth="1"/>
  </cols>
  <sheetData>
    <row r="1" spans="2:9" ht="63.75" customHeight="1">
      <c r="B1" s="216" t="s">
        <v>465</v>
      </c>
      <c r="C1" s="216"/>
      <c r="D1" s="216"/>
      <c r="E1" s="216"/>
      <c r="F1" s="216"/>
      <c r="G1" s="216"/>
      <c r="H1" s="216"/>
      <c r="I1" s="216"/>
    </row>
    <row r="2" spans="2:9" ht="18">
      <c r="B2" s="117"/>
      <c r="C2" s="117"/>
      <c r="D2" s="117"/>
      <c r="E2" s="117"/>
      <c r="F2" s="2"/>
      <c r="G2" s="2"/>
      <c r="H2" s="2"/>
      <c r="I2" s="2"/>
    </row>
    <row r="3" spans="2:9" ht="12.75">
      <c r="B3" s="117"/>
      <c r="C3" s="117"/>
      <c r="D3" s="117"/>
      <c r="E3" s="117"/>
      <c r="F3" s="145"/>
      <c r="G3" s="145"/>
      <c r="H3" s="145"/>
      <c r="I3" s="146" t="s">
        <v>7</v>
      </c>
    </row>
    <row r="4" spans="2:9" ht="41.25" customHeight="1">
      <c r="B4" s="147" t="s">
        <v>8</v>
      </c>
      <c r="C4" s="147" t="s">
        <v>0</v>
      </c>
      <c r="D4" s="147" t="s">
        <v>1</v>
      </c>
      <c r="E4" s="147" t="s">
        <v>115</v>
      </c>
      <c r="F4" s="147" t="s">
        <v>459</v>
      </c>
      <c r="G4" s="147" t="s">
        <v>466</v>
      </c>
      <c r="H4" s="147" t="s">
        <v>467</v>
      </c>
      <c r="I4" s="147" t="s">
        <v>460</v>
      </c>
    </row>
    <row r="5" spans="2:9" ht="12.75">
      <c r="B5" s="148">
        <v>1</v>
      </c>
      <c r="C5" s="148">
        <v>2</v>
      </c>
      <c r="D5" s="148">
        <v>3</v>
      </c>
      <c r="E5" s="148">
        <v>4</v>
      </c>
      <c r="F5" s="148">
        <v>5</v>
      </c>
      <c r="G5" s="148"/>
      <c r="H5" s="148"/>
      <c r="I5" s="148">
        <v>6</v>
      </c>
    </row>
    <row r="6" spans="2:9" ht="42.75" customHeight="1">
      <c r="B6" s="140" t="s">
        <v>22</v>
      </c>
      <c r="C6" s="149" t="s">
        <v>413</v>
      </c>
      <c r="D6" s="149" t="s">
        <v>461</v>
      </c>
      <c r="E6" s="149" t="s">
        <v>462</v>
      </c>
      <c r="F6" s="53" t="s">
        <v>463</v>
      </c>
      <c r="G6" s="53">
        <v>0</v>
      </c>
      <c r="H6" s="53">
        <v>0</v>
      </c>
      <c r="I6" s="142">
        <v>1500</v>
      </c>
    </row>
    <row r="7" spans="2:9" ht="42.75" customHeight="1">
      <c r="B7" s="140" t="s">
        <v>26</v>
      </c>
      <c r="C7" s="149" t="s">
        <v>154</v>
      </c>
      <c r="D7" s="149" t="s">
        <v>464</v>
      </c>
      <c r="E7" s="149" t="s">
        <v>462</v>
      </c>
      <c r="F7" s="53" t="s">
        <v>468</v>
      </c>
      <c r="G7" s="53">
        <v>0</v>
      </c>
      <c r="H7" s="53">
        <v>0</v>
      </c>
      <c r="I7" s="142">
        <v>115000</v>
      </c>
    </row>
    <row r="8" spans="2:9" ht="42.75" customHeight="1">
      <c r="B8" s="221" t="s">
        <v>469</v>
      </c>
      <c r="C8" s="222"/>
      <c r="D8" s="222"/>
      <c r="E8" s="222"/>
      <c r="F8" s="223"/>
      <c r="G8" s="152">
        <v>0</v>
      </c>
      <c r="H8" s="152">
        <v>0</v>
      </c>
      <c r="I8" s="153">
        <v>116500</v>
      </c>
    </row>
    <row r="9" spans="2:9" ht="40.5" customHeight="1">
      <c r="B9" s="150" t="s">
        <v>22</v>
      </c>
      <c r="C9" s="149" t="s">
        <v>437</v>
      </c>
      <c r="D9" s="149" t="s">
        <v>442</v>
      </c>
      <c r="E9" s="149" t="s">
        <v>446</v>
      </c>
      <c r="F9" s="53" t="s">
        <v>438</v>
      </c>
      <c r="G9" s="154">
        <v>2800</v>
      </c>
      <c r="H9" s="53">
        <v>0</v>
      </c>
      <c r="I9" s="142">
        <v>2800</v>
      </c>
    </row>
    <row r="10" spans="2:9" s="45" customFormat="1" ht="30" customHeight="1">
      <c r="B10" s="217" t="s">
        <v>470</v>
      </c>
      <c r="C10" s="218"/>
      <c r="D10" s="218"/>
      <c r="E10" s="218"/>
      <c r="F10" s="219"/>
      <c r="G10" s="155">
        <v>2800</v>
      </c>
      <c r="H10" s="162">
        <v>0</v>
      </c>
      <c r="I10" s="151">
        <v>2800</v>
      </c>
    </row>
    <row r="11" spans="2:9" ht="12.75">
      <c r="B11" s="117"/>
      <c r="C11" s="117"/>
      <c r="D11" s="117"/>
      <c r="E11" s="117"/>
      <c r="F11" s="117"/>
      <c r="G11" s="117"/>
      <c r="H11" s="117"/>
      <c r="I11" s="117"/>
    </row>
    <row r="12" spans="2:9" ht="12.75">
      <c r="B12" s="220"/>
      <c r="C12" s="193"/>
      <c r="D12" s="193"/>
      <c r="E12" s="193"/>
      <c r="F12" s="193"/>
      <c r="G12" s="193"/>
      <c r="H12" s="193"/>
      <c r="I12" s="193"/>
    </row>
  </sheetData>
  <sheetProtection/>
  <mergeCells count="4">
    <mergeCell ref="B1:I1"/>
    <mergeCell ref="B10:F10"/>
    <mergeCell ref="B12:I12"/>
    <mergeCell ref="B8:F8"/>
  </mergeCells>
  <printOptions/>
  <pageMargins left="0.7086614173228347" right="0.7086614173228347" top="1.4" bottom="0.7480314960629921" header="0.71" footer="0.31496062992125984"/>
  <pageSetup horizontalDpi="600" verticalDpi="600" orientation="landscape" paperSize="9" r:id="rId1"/>
  <headerFooter>
    <oddHeader>&amp;R&amp;"Arial,Pogrubiony"Załącznik Nr 7&amp;"Arial,Normalny" 
do uchwały Nr XXVIII/219/2014 Rady Miasta Radziejów z dnia 30 maja 2014 roku
 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2014-06-11T14:09:09Z</cp:lastPrinted>
  <dcterms:created xsi:type="dcterms:W3CDTF">2011-11-10T14:00:20Z</dcterms:created>
  <dcterms:modified xsi:type="dcterms:W3CDTF">2014-06-11T14:09:24Z</dcterms:modified>
  <cp:category/>
  <cp:version/>
  <cp:contentType/>
  <cp:contentStatus/>
</cp:coreProperties>
</file>