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1"/>
  </bookViews>
  <sheets>
    <sheet name="1" sheetId="1" r:id="rId1"/>
    <sheet name="2" sheetId="2" r:id="rId2"/>
    <sheet name="3" sheetId="3" r:id="rId3"/>
  </sheets>
  <definedNames>
    <definedName name="_xlnm._FilterDatabase" localSheetId="1" hidden="1">'2'!$C$3:$C$19</definedName>
  </definedNames>
  <calcPr fullCalcOnLoad="1"/>
</workbook>
</file>

<file path=xl/sharedStrings.xml><?xml version="1.0" encoding="utf-8"?>
<sst xmlns="http://schemas.openxmlformats.org/spreadsheetml/2006/main" count="130" uniqueCount="114">
  <si>
    <t>Dział</t>
  </si>
  <si>
    <t>§</t>
  </si>
  <si>
    <t>Pozostała działalność</t>
  </si>
  <si>
    <t>Administracja publiczna</t>
  </si>
  <si>
    <t>Urzędy gmin (miast i miast na pr. powiat)</t>
  </si>
  <si>
    <t>85212</t>
  </si>
  <si>
    <t>852</t>
  </si>
  <si>
    <t>85295</t>
  </si>
  <si>
    <t>Rozdział</t>
  </si>
  <si>
    <t>Nazwa</t>
  </si>
  <si>
    <t>z tego:</t>
  </si>
  <si>
    <t>Wydatki bieżące</t>
  </si>
  <si>
    <t>w tym:</t>
  </si>
  <si>
    <t>Wydatki majątkowe</t>
  </si>
  <si>
    <t>010</t>
  </si>
  <si>
    <t>4110</t>
  </si>
  <si>
    <t>4120</t>
  </si>
  <si>
    <t>Składki na ubezpieczenie społeczne</t>
  </si>
  <si>
    <t>4300</t>
  </si>
  <si>
    <t>4210</t>
  </si>
  <si>
    <t>Wynagrodzenia osobowe pracowników</t>
  </si>
  <si>
    <t>Składki na Fundusz Pracy</t>
  </si>
  <si>
    <t>Dodatkowe wynagrodzenia roczne</t>
  </si>
  <si>
    <t>4010</t>
  </si>
  <si>
    <t>4040</t>
  </si>
  <si>
    <t>4440</t>
  </si>
  <si>
    <t>Świadczenia społeczne</t>
  </si>
  <si>
    <t>Pomoc  społeczna</t>
  </si>
  <si>
    <t>w złotych</t>
  </si>
  <si>
    <t>Ogółem</t>
  </si>
  <si>
    <t>Z tego</t>
  </si>
  <si>
    <t>z tego</t>
  </si>
  <si>
    <t>wydatki jednostek budżetowych,</t>
  </si>
  <si>
    <t>dotacje na zadania bieżące</t>
  </si>
  <si>
    <t>wydatki na programy finansowane z udziałem środków, o których mowa w art. 5 ust. 1 pkt 2 i 3</t>
  </si>
  <si>
    <t xml:space="preserve">wypłaty z tytułu poręczeń i gwarancji </t>
  </si>
  <si>
    <t xml:space="preserve"> obsługa długu </t>
  </si>
  <si>
    <t>inwestycje i zakupy inwestycyjne</t>
  </si>
  <si>
    <t>zakup i objęcie akcji i udziałów oraz wniesienie wkładów do spółek prawa handlowego.</t>
  </si>
  <si>
    <t>wynagrodzenia i składki od nich naliczane,</t>
  </si>
  <si>
    <t>wydatki związane z realizacją ich statutowych zadań;</t>
  </si>
  <si>
    <t>na programy finansowane z udziałem środków, o których mowa w art. 5 ust. 1 pkt 2 i 3,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</si>
  <si>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</si>
  <si>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</si>
  <si>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</si>
  <si>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</si>
  <si>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</si>
  <si>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</si>
  <si>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</si>
  <si>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</si>
  <si>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</si>
  <si>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</si>
  <si>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</si>
  <si>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</si>
  <si>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</si>
  <si>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</si>
  <si>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</si>
  <si>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</si>
  <si>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</si>
  <si>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</si>
  <si>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kol. 6+15</t>
  </si>
  <si>
    <t>kol. 7+10+11+12+13+14</t>
  </si>
  <si>
    <t>kol. 8+9</t>
  </si>
  <si>
    <t>B1WIP</t>
  </si>
  <si>
    <t>B1PZB</t>
  </si>
  <si>
    <t>B2DOT</t>
  </si>
  <si>
    <t>B3SOF</t>
  </si>
  <si>
    <t>B4SUZ</t>
  </si>
  <si>
    <t>B5PGW</t>
  </si>
  <si>
    <t>B6DLG</t>
  </si>
  <si>
    <t>kol. 16+17+18</t>
  </si>
  <si>
    <t>M1IUZ+M1IWL</t>
  </si>
  <si>
    <t>M1IUZ</t>
  </si>
  <si>
    <t>M2ZAU
+M3WSP</t>
  </si>
  <si>
    <t>Ogółem plan wydatków</t>
  </si>
  <si>
    <t xml:space="preserve">w złotych </t>
  </si>
  <si>
    <t>Zwiększe-  nie</t>
  </si>
  <si>
    <t>Zmniejsze-  nie</t>
  </si>
  <si>
    <t>świadcze-  nia na rzecz osób fizycznych;</t>
  </si>
  <si>
    <t>01095</t>
  </si>
  <si>
    <t>Dotacje
ogółem</t>
  </si>
  <si>
    <t>Wydatki
ogółem
(6+10)</t>
  </si>
  <si>
    <t>Wydatki
bieżące</t>
  </si>
  <si>
    <t>Wydatki
majątkowe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</si>
  <si>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</si>
  <si>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</si>
  <si>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</si>
  <si>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</si>
  <si>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</si>
  <si>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</si>
  <si>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O980</t>
  </si>
  <si>
    <t>w  złotych</t>
  </si>
  <si>
    <t>Roz-       dział*</t>
  </si>
  <si>
    <t>Źródło dochodów</t>
  </si>
  <si>
    <t>Zwiększe- nie</t>
  </si>
  <si>
    <t>Zmniej-          szenie</t>
  </si>
  <si>
    <t>Plan po zmianach</t>
  </si>
  <si>
    <t>w tym</t>
  </si>
  <si>
    <t>dochody bieżące</t>
  </si>
  <si>
    <t xml:space="preserve">Dotacje celowe otrzymane z budżetu na realizację zadań bieżących z  zakresu administracji rządowej zleconych gminie </t>
  </si>
  <si>
    <t>2010</t>
  </si>
  <si>
    <t xml:space="preserve">Urzędy naczelnych organów władzy państwowej, kontroli i ochrony prawa </t>
  </si>
  <si>
    <t>Pomoc społeczna</t>
  </si>
  <si>
    <t>Dochody ogółem</t>
  </si>
  <si>
    <t xml:space="preserve">w tym środki finansowe, o których mowa w art.. 5 ust. 1 pkt 2 i 3  </t>
  </si>
  <si>
    <t xml:space="preserve"> na finansowanie wydatków bieżących</t>
  </si>
  <si>
    <t xml:space="preserve">na finansowanie inwestycji i zakupów inwestycyjnych </t>
  </si>
  <si>
    <t>Zmiany w planie dochodów budżetu Miasta Radziejów na 2014 r.</t>
  </si>
  <si>
    <t xml:space="preserve">Dotacje celowe otrzymane z budżetu państwa na realizację zadań bieżących z  zakresu administracji rządowej oraz innych zadań zleconych gminie </t>
  </si>
  <si>
    <t xml:space="preserve">Zmiany w planie budżetu gminy Miasto Radziejów na 2014 rok </t>
  </si>
  <si>
    <t>Plan ogółem na 2014 rok</t>
  </si>
  <si>
    <t>Dochody i wydatki związane z realizacją zadań z zakresu administracji rządowej i innych zadań zleconych odrębnymi ustawami w 2014 r.</t>
  </si>
  <si>
    <t xml:space="preserve">wynagro- dzenia i pochodne od wynagrodzeń </t>
  </si>
  <si>
    <t>dochody majątkowe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</si>
</sst>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58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i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1" fillId="0" borderId="0">
      <alignment/>
      <protection/>
    </xf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49" fontId="0" fillId="34" borderId="13" xfId="0" applyNumberFormat="1" applyFill="1" applyBorder="1" applyAlignment="1" applyProtection="1">
      <alignment horizontal="center" vertical="center" wrapText="1"/>
      <protection locked="0"/>
    </xf>
    <xf numFmtId="49" fontId="0" fillId="34" borderId="13" xfId="0" applyNumberFormat="1" applyFill="1" applyBorder="1" applyAlignment="1" applyProtection="1">
      <alignment horizontal="left" vertical="center" wrapText="1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0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3" fontId="0" fillId="34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2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3" fontId="0" fillId="0" borderId="12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0" xfId="0" applyNumberFormat="1" applyFont="1" applyFill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2" xfId="0" applyNumberFormat="1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left" vertical="center" wrapText="1"/>
    </xf>
    <xf numFmtId="49" fontId="14" fillId="0" borderId="13" xfId="0" applyNumberFormat="1" applyFont="1" applyFill="1" applyBorder="1" applyAlignment="1" applyProtection="1">
      <alignment horizontal="center" vertical="center" wrapText="1"/>
      <protection/>
    </xf>
    <xf numFmtId="49" fontId="14" fillId="0" borderId="15" xfId="0" applyNumberFormat="1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14" fillId="0" borderId="15" xfId="0" applyNumberFormat="1" applyFont="1" applyFill="1" applyBorder="1" applyAlignment="1" applyProtection="1">
      <alignment horizontal="right" vertical="center" wrapText="1"/>
      <protection/>
    </xf>
    <xf numFmtId="49" fontId="0" fillId="34" borderId="14" xfId="0" applyNumberFormat="1" applyFill="1" applyBorder="1" applyAlignment="1" applyProtection="1">
      <alignment horizontal="right" vertical="center" wrapText="1"/>
      <protection locked="0"/>
    </xf>
    <xf numFmtId="3" fontId="12" fillId="0" borderId="10" xfId="0" applyNumberFormat="1" applyFont="1" applyFill="1" applyBorder="1" applyAlignment="1">
      <alignment horizontal="right" vertical="center" wrapText="1"/>
    </xf>
    <xf numFmtId="3" fontId="0" fillId="0" borderId="16" xfId="0" applyNumberFormat="1" applyFont="1" applyFill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20" fillId="0" borderId="0" xfId="0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" fillId="0" borderId="0" xfId="52" applyFont="1">
      <alignment/>
      <protection/>
    </xf>
    <xf numFmtId="3" fontId="1" fillId="0" borderId="0" xfId="52" applyNumberFormat="1" applyFont="1" applyAlignment="1">
      <alignment horizontal="right"/>
      <protection/>
    </xf>
    <xf numFmtId="4" fontId="1" fillId="0" borderId="0" xfId="52" applyNumberFormat="1" applyFont="1" applyAlignment="1">
      <alignment horizontal="right"/>
      <protection/>
    </xf>
    <xf numFmtId="3" fontId="1" fillId="0" borderId="0" xfId="52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3" fontId="18" fillId="0" borderId="18" xfId="52" applyNumberFormat="1" applyFont="1" applyFill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/>
      <protection/>
    </xf>
    <xf numFmtId="3" fontId="1" fillId="0" borderId="10" xfId="52" applyNumberFormat="1" applyFont="1" applyBorder="1" applyAlignment="1">
      <alignment horizontal="center" vertical="center"/>
      <protection/>
    </xf>
    <xf numFmtId="0" fontId="6" fillId="33" borderId="18" xfId="0" applyFont="1" applyFill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center" vertical="center"/>
    </xf>
    <xf numFmtId="3" fontId="6" fillId="33" borderId="19" xfId="0" applyNumberFormat="1" applyFont="1" applyFill="1" applyBorder="1" applyAlignment="1">
      <alignment horizontal="right" vertical="center" wrapText="1"/>
    </xf>
    <xf numFmtId="0" fontId="18" fillId="0" borderId="20" xfId="52" applyFont="1" applyBorder="1" applyAlignment="1">
      <alignment horizontal="center" vertical="center"/>
      <protection/>
    </xf>
    <xf numFmtId="3" fontId="18" fillId="0" borderId="17" xfId="52" applyNumberFormat="1" applyFont="1" applyBorder="1" applyAlignment="1">
      <alignment horizontal="right" vertical="center"/>
      <protection/>
    </xf>
    <xf numFmtId="3" fontId="0" fillId="0" borderId="17" xfId="0" applyNumberFormat="1" applyFont="1" applyBorder="1" applyAlignment="1">
      <alignment horizontal="right"/>
    </xf>
    <xf numFmtId="3" fontId="1" fillId="0" borderId="17" xfId="52" applyNumberFormat="1" applyFont="1" applyBorder="1" applyAlignment="1">
      <alignment horizontal="right" vertical="center"/>
      <protection/>
    </xf>
    <xf numFmtId="0" fontId="1" fillId="0" borderId="20" xfId="52" applyFont="1" applyBorder="1" applyAlignment="1">
      <alignment horizontal="center" vertical="center"/>
      <protection/>
    </xf>
    <xf numFmtId="3" fontId="0" fillId="0" borderId="17" xfId="0" applyNumberFormat="1" applyFont="1" applyBorder="1" applyAlignment="1">
      <alignment horizontal="right" vertical="center" wrapText="1"/>
    </xf>
    <xf numFmtId="4" fontId="1" fillId="0" borderId="17" xfId="52" applyNumberFormat="1" applyFont="1" applyBorder="1" applyAlignment="1">
      <alignment horizontal="right" vertical="center"/>
      <protection/>
    </xf>
    <xf numFmtId="3" fontId="0" fillId="0" borderId="17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/>
    </xf>
    <xf numFmtId="3" fontId="0" fillId="35" borderId="0" xfId="0" applyNumberFormat="1" applyFont="1" applyFill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6" fillId="0" borderId="21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0" fontId="0" fillId="0" borderId="13" xfId="0" applyBorder="1" applyAlignment="1">
      <alignment/>
    </xf>
    <xf numFmtId="3" fontId="11" fillId="0" borderId="13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3" fontId="0" fillId="0" borderId="13" xfId="0" applyNumberFormat="1" applyBorder="1" applyAlignment="1">
      <alignment/>
    </xf>
    <xf numFmtId="49" fontId="0" fillId="0" borderId="13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3" fontId="20" fillId="0" borderId="14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6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18" fillId="0" borderId="12" xfId="52" applyNumberFormat="1" applyFont="1" applyFill="1" applyBorder="1" applyAlignment="1">
      <alignment horizontal="center" vertical="center" wrapText="1"/>
      <protection/>
    </xf>
    <xf numFmtId="3" fontId="18" fillId="0" borderId="19" xfId="52" applyNumberFormat="1" applyFont="1" applyFill="1" applyBorder="1" applyAlignment="1">
      <alignment horizontal="center" vertical="center" wrapText="1"/>
      <protection/>
    </xf>
    <xf numFmtId="3" fontId="18" fillId="0" borderId="18" xfId="52" applyNumberFormat="1" applyFont="1" applyFill="1" applyBorder="1" applyAlignment="1">
      <alignment horizontal="center" vertical="center" wrapText="1"/>
      <protection/>
    </xf>
    <xf numFmtId="3" fontId="18" fillId="0" borderId="22" xfId="52" applyNumberFormat="1" applyFont="1" applyFill="1" applyBorder="1" applyAlignment="1">
      <alignment horizontal="center" vertical="center" wrapText="1"/>
      <protection/>
    </xf>
    <xf numFmtId="3" fontId="18" fillId="0" borderId="23" xfId="52" applyNumberFormat="1" applyFont="1" applyFill="1" applyBorder="1" applyAlignment="1">
      <alignment horizontal="center" vertical="center" wrapText="1"/>
      <protection/>
    </xf>
    <xf numFmtId="3" fontId="18" fillId="0" borderId="24" xfId="52" applyNumberFormat="1" applyFont="1" applyFill="1" applyBorder="1" applyAlignment="1">
      <alignment horizontal="center" vertical="center" wrapText="1"/>
      <protection/>
    </xf>
    <xf numFmtId="3" fontId="18" fillId="0" borderId="25" xfId="52" applyNumberFormat="1" applyFont="1" applyFill="1" applyBorder="1" applyAlignment="1">
      <alignment horizontal="center" vertical="center" wrapText="1"/>
      <protection/>
    </xf>
    <xf numFmtId="0" fontId="0" fillId="0" borderId="2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1" fillId="0" borderId="11" xfId="52" applyFont="1" applyBorder="1" applyAlignment="1">
      <alignment horizontal="left" vertical="center" wrapText="1"/>
      <protection/>
    </xf>
    <xf numFmtId="0" fontId="1" fillId="0" borderId="17" xfId="52" applyFont="1" applyBorder="1" applyAlignment="1">
      <alignment horizontal="left" vertical="center" wrapText="1"/>
      <protection/>
    </xf>
    <xf numFmtId="0" fontId="1" fillId="0" borderId="11" xfId="52" applyFont="1" applyBorder="1" applyAlignment="1">
      <alignment horizontal="left" vertical="center"/>
      <protection/>
    </xf>
    <xf numFmtId="0" fontId="1" fillId="0" borderId="17" xfId="52" applyFont="1" applyBorder="1" applyAlignment="1">
      <alignment horizontal="left" vertical="center"/>
      <protection/>
    </xf>
    <xf numFmtId="0" fontId="18" fillId="0" borderId="20" xfId="52" applyFont="1" applyBorder="1" applyAlignment="1">
      <alignment horizontal="center" vertical="center"/>
      <protection/>
    </xf>
    <xf numFmtId="0" fontId="18" fillId="0" borderId="11" xfId="52" applyFont="1" applyBorder="1" applyAlignment="1">
      <alignment horizontal="center" vertical="center"/>
      <protection/>
    </xf>
    <xf numFmtId="0" fontId="18" fillId="0" borderId="17" xfId="52" applyFont="1" applyBorder="1" applyAlignment="1">
      <alignment horizontal="center" vertical="center"/>
      <protection/>
    </xf>
    <xf numFmtId="0" fontId="4" fillId="0" borderId="0" xfId="52" applyFont="1" applyAlignment="1">
      <alignment horizontal="center"/>
      <protection/>
    </xf>
    <xf numFmtId="0" fontId="18" fillId="0" borderId="12" xfId="52" applyFont="1" applyFill="1" applyBorder="1" applyAlignment="1">
      <alignment horizontal="center" vertical="center"/>
      <protection/>
    </xf>
    <xf numFmtId="0" fontId="18" fillId="0" borderId="19" xfId="52" applyFont="1" applyFill="1" applyBorder="1" applyAlignment="1">
      <alignment horizontal="center" vertical="center"/>
      <protection/>
    </xf>
    <xf numFmtId="0" fontId="18" fillId="0" borderId="18" xfId="52" applyFont="1" applyFill="1" applyBorder="1" applyAlignment="1">
      <alignment horizontal="center" vertical="center"/>
      <protection/>
    </xf>
    <xf numFmtId="0" fontId="18" fillId="0" borderId="12" xfId="52" applyFont="1" applyFill="1" applyBorder="1" applyAlignment="1">
      <alignment horizontal="center" vertical="center" wrapText="1"/>
      <protection/>
    </xf>
    <xf numFmtId="0" fontId="18" fillId="0" borderId="19" xfId="52" applyFont="1" applyFill="1" applyBorder="1" applyAlignment="1">
      <alignment horizontal="center" vertical="center" wrapText="1"/>
      <protection/>
    </xf>
    <xf numFmtId="0" fontId="18" fillId="0" borderId="18" xfId="52" applyFont="1" applyFill="1" applyBorder="1" applyAlignment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6" xfId="0" applyNumberFormat="1" applyFont="1" applyFill="1" applyBorder="1" applyAlignment="1" applyProtection="1">
      <alignment horizontal="right"/>
      <protection locked="0"/>
    </xf>
    <xf numFmtId="3" fontId="6" fillId="0" borderId="2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49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6" xfId="0" applyNumberFormat="1" applyFill="1" applyBorder="1" applyAlignment="1" applyProtection="1">
      <alignment horizontal="right" vertical="center" wrapText="1"/>
      <protection locked="0"/>
    </xf>
    <xf numFmtId="0" fontId="0" fillId="0" borderId="16" xfId="0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0" fontId="18" fillId="0" borderId="13" xfId="0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18" fillId="0" borderId="13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5.8515625" style="7" customWidth="1"/>
    <col min="2" max="2" width="10.140625" style="7" customWidth="1"/>
    <col min="3" max="3" width="8.421875" style="7" customWidth="1"/>
    <col min="4" max="4" width="46.421875" style="7" customWidth="1"/>
    <col min="5" max="5" width="12.140625" style="80" customWidth="1"/>
    <col min="6" max="6" width="11.57421875" style="80" customWidth="1"/>
    <col min="7" max="7" width="13.28125" style="81" customWidth="1"/>
    <col min="8" max="8" width="12.7109375" style="80" customWidth="1"/>
    <col min="9" max="9" width="12.00390625" style="83" customWidth="1"/>
    <col min="10" max="16384" width="9.140625" style="7" customWidth="1"/>
  </cols>
  <sheetData>
    <row r="1" spans="1:9" ht="30.75" customHeight="1">
      <c r="A1" s="61"/>
      <c r="B1" s="133" t="s">
        <v>107</v>
      </c>
      <c r="C1" s="133"/>
      <c r="D1" s="133"/>
      <c r="E1" s="133"/>
      <c r="F1" s="133"/>
      <c r="G1" s="133"/>
      <c r="H1" s="133"/>
      <c r="I1" s="133"/>
    </row>
    <row r="2" spans="1:9" ht="23.25" customHeight="1">
      <c r="A2" s="61"/>
      <c r="B2" s="61"/>
      <c r="C2" s="61"/>
      <c r="D2" s="61"/>
      <c r="E2" s="62"/>
      <c r="F2" s="62"/>
      <c r="G2" s="63"/>
      <c r="H2" s="62"/>
      <c r="I2" s="64" t="s">
        <v>91</v>
      </c>
    </row>
    <row r="3" spans="1:9" s="65" customFormat="1" ht="12.75" customHeight="1">
      <c r="A3" s="134" t="s">
        <v>0</v>
      </c>
      <c r="B3" s="137" t="s">
        <v>92</v>
      </c>
      <c r="C3" s="134" t="s">
        <v>1</v>
      </c>
      <c r="D3" s="134" t="s">
        <v>93</v>
      </c>
      <c r="E3" s="116" t="s">
        <v>94</v>
      </c>
      <c r="F3" s="116" t="s">
        <v>95</v>
      </c>
      <c r="G3" s="116" t="s">
        <v>96</v>
      </c>
      <c r="H3" s="119" t="s">
        <v>97</v>
      </c>
      <c r="I3" s="120"/>
    </row>
    <row r="4" spans="1:9" s="65" customFormat="1" ht="14.25" customHeight="1">
      <c r="A4" s="135"/>
      <c r="B4" s="138"/>
      <c r="C4" s="135"/>
      <c r="D4" s="135"/>
      <c r="E4" s="117"/>
      <c r="F4" s="117"/>
      <c r="G4" s="117"/>
      <c r="H4" s="121"/>
      <c r="I4" s="122"/>
    </row>
    <row r="5" spans="1:9" s="65" customFormat="1" ht="46.5" customHeight="1">
      <c r="A5" s="136"/>
      <c r="B5" s="139"/>
      <c r="C5" s="136"/>
      <c r="D5" s="136"/>
      <c r="E5" s="118"/>
      <c r="F5" s="118"/>
      <c r="G5" s="118"/>
      <c r="H5" s="66" t="s">
        <v>98</v>
      </c>
      <c r="I5" s="66" t="s">
        <v>113</v>
      </c>
    </row>
    <row r="6" spans="1:9" ht="12.75">
      <c r="A6" s="67">
        <v>1</v>
      </c>
      <c r="B6" s="67">
        <v>2</v>
      </c>
      <c r="C6" s="67">
        <v>3</v>
      </c>
      <c r="D6" s="67">
        <v>4</v>
      </c>
      <c r="E6" s="68">
        <v>5</v>
      </c>
      <c r="F6" s="68">
        <v>6</v>
      </c>
      <c r="G6" s="67">
        <v>7</v>
      </c>
      <c r="H6" s="67">
        <v>8</v>
      </c>
      <c r="I6" s="67">
        <v>9</v>
      </c>
    </row>
    <row r="7" spans="1:9" ht="44.25" customHeight="1">
      <c r="A7" s="70" t="s">
        <v>6</v>
      </c>
      <c r="B7" s="70"/>
      <c r="C7" s="70"/>
      <c r="D7" s="69" t="s">
        <v>102</v>
      </c>
      <c r="E7" s="71">
        <v>33380</v>
      </c>
      <c r="F7" s="71">
        <f>F8+F10</f>
        <v>0</v>
      </c>
      <c r="G7" s="71">
        <v>3224940</v>
      </c>
      <c r="H7" s="71">
        <v>3224940</v>
      </c>
      <c r="I7" s="71">
        <f>I8+I10</f>
        <v>0</v>
      </c>
    </row>
    <row r="8" spans="1:9" ht="28.5" customHeight="1" hidden="1">
      <c r="A8" s="2"/>
      <c r="B8" s="2">
        <v>75101</v>
      </c>
      <c r="C8" s="2"/>
      <c r="D8" s="1" t="s">
        <v>101</v>
      </c>
      <c r="E8" s="5"/>
      <c r="F8" s="5"/>
      <c r="G8" s="17">
        <v>1150</v>
      </c>
      <c r="H8" s="17">
        <v>1150</v>
      </c>
      <c r="I8" s="5">
        <v>0</v>
      </c>
    </row>
    <row r="9" spans="1:9" ht="38.25" customHeight="1" hidden="1">
      <c r="A9" s="2"/>
      <c r="B9" s="2"/>
      <c r="C9" s="2" t="s">
        <v>100</v>
      </c>
      <c r="D9" s="1" t="s">
        <v>99</v>
      </c>
      <c r="E9" s="5"/>
      <c r="F9" s="5"/>
      <c r="G9" s="54">
        <v>1150</v>
      </c>
      <c r="H9" s="54">
        <v>1150</v>
      </c>
      <c r="I9" s="54">
        <v>0</v>
      </c>
    </row>
    <row r="10" spans="1:9" ht="29.25" customHeight="1">
      <c r="A10" s="2"/>
      <c r="B10" s="2" t="s">
        <v>7</v>
      </c>
      <c r="C10" s="2"/>
      <c r="D10" s="1" t="s">
        <v>2</v>
      </c>
      <c r="E10" s="5">
        <v>33380</v>
      </c>
      <c r="F10" s="5">
        <v>0</v>
      </c>
      <c r="G10" s="54">
        <v>86980</v>
      </c>
      <c r="H10" s="54">
        <v>86980</v>
      </c>
      <c r="I10" s="54">
        <f>I11</f>
        <v>0</v>
      </c>
    </row>
    <row r="11" spans="1:9" ht="38.25" customHeight="1">
      <c r="A11" s="2"/>
      <c r="B11" s="2"/>
      <c r="C11" s="2" t="s">
        <v>100</v>
      </c>
      <c r="D11" s="1" t="s">
        <v>108</v>
      </c>
      <c r="E11" s="5">
        <v>33380</v>
      </c>
      <c r="F11" s="5">
        <v>0</v>
      </c>
      <c r="G11" s="54">
        <v>33380</v>
      </c>
      <c r="H11" s="54">
        <v>33380</v>
      </c>
      <c r="I11" s="54">
        <v>0</v>
      </c>
    </row>
    <row r="12" spans="1:9" ht="27.75" customHeight="1">
      <c r="A12" s="130" t="s">
        <v>103</v>
      </c>
      <c r="B12" s="131"/>
      <c r="C12" s="131"/>
      <c r="D12" s="132"/>
      <c r="E12" s="73">
        <v>33380</v>
      </c>
      <c r="F12" s="73">
        <v>0</v>
      </c>
      <c r="G12" s="73">
        <v>17667980</v>
      </c>
      <c r="H12" s="73">
        <v>16470889</v>
      </c>
      <c r="I12" s="73">
        <v>1197091</v>
      </c>
    </row>
    <row r="13" spans="1:9" ht="19.5" customHeight="1">
      <c r="A13" s="123" t="s">
        <v>104</v>
      </c>
      <c r="B13" s="124"/>
      <c r="C13" s="124"/>
      <c r="D13" s="125"/>
      <c r="E13" s="74">
        <v>0</v>
      </c>
      <c r="F13" s="74">
        <v>0</v>
      </c>
      <c r="G13" s="75">
        <v>897591</v>
      </c>
      <c r="H13" s="75">
        <v>500</v>
      </c>
      <c r="I13" s="75">
        <v>897091</v>
      </c>
    </row>
    <row r="14" spans="1:9" ht="19.5" customHeight="1">
      <c r="A14" s="76" t="s">
        <v>10</v>
      </c>
      <c r="B14" s="126" t="s">
        <v>105</v>
      </c>
      <c r="C14" s="126"/>
      <c r="D14" s="127"/>
      <c r="E14" s="77"/>
      <c r="F14" s="77"/>
      <c r="G14" s="78"/>
      <c r="H14" s="75">
        <v>500</v>
      </c>
      <c r="I14" s="75"/>
    </row>
    <row r="15" spans="1:9" ht="19.5" customHeight="1">
      <c r="A15" s="72"/>
      <c r="B15" s="128" t="s">
        <v>106</v>
      </c>
      <c r="C15" s="128"/>
      <c r="D15" s="129"/>
      <c r="E15" s="79"/>
      <c r="F15" s="79"/>
      <c r="G15" s="78"/>
      <c r="H15" s="75"/>
      <c r="I15" s="75">
        <v>897091</v>
      </c>
    </row>
    <row r="16" ht="12.75">
      <c r="I16" s="82"/>
    </row>
    <row r="17" ht="12.75">
      <c r="I17" s="82"/>
    </row>
    <row r="18" ht="12.75">
      <c r="I18" s="82"/>
    </row>
    <row r="19" ht="12.75">
      <c r="I19" s="82"/>
    </row>
    <row r="20" ht="12.75">
      <c r="I20" s="82"/>
    </row>
    <row r="21" ht="12.75">
      <c r="I21" s="82"/>
    </row>
    <row r="22" ht="12.75">
      <c r="I22" s="82"/>
    </row>
    <row r="23" ht="12.75">
      <c r="I23" s="82"/>
    </row>
    <row r="24" ht="12.75">
      <c r="I24" s="82"/>
    </row>
    <row r="25" ht="12.75">
      <c r="I25" s="82"/>
    </row>
    <row r="26" ht="12.75">
      <c r="I26" s="82"/>
    </row>
    <row r="27" ht="12.75">
      <c r="I27" s="82"/>
    </row>
    <row r="28" ht="12.75">
      <c r="I28" s="82"/>
    </row>
    <row r="29" ht="12.75">
      <c r="I29" s="82"/>
    </row>
    <row r="30" ht="12.75">
      <c r="I30" s="82"/>
    </row>
    <row r="31" ht="12.75">
      <c r="I31" s="82"/>
    </row>
    <row r="32" ht="12.75">
      <c r="I32" s="82"/>
    </row>
    <row r="33" ht="12.75">
      <c r="I33" s="82"/>
    </row>
    <row r="34" ht="12.75">
      <c r="I34" s="82"/>
    </row>
    <row r="35" ht="12.75">
      <c r="I35" s="82"/>
    </row>
    <row r="36" ht="12.75">
      <c r="I36" s="82"/>
    </row>
    <row r="37" ht="12.75">
      <c r="I37" s="82"/>
    </row>
    <row r="38" ht="12.75">
      <c r="I38" s="82"/>
    </row>
    <row r="39" ht="12.75">
      <c r="I39" s="82"/>
    </row>
    <row r="40" ht="12.75">
      <c r="I40" s="82"/>
    </row>
    <row r="41" ht="12.75">
      <c r="I41" s="82"/>
    </row>
    <row r="42" ht="12.75">
      <c r="I42" s="82"/>
    </row>
    <row r="43" ht="12.75">
      <c r="I43" s="82"/>
    </row>
    <row r="44" ht="12.75">
      <c r="I44" s="82"/>
    </row>
    <row r="45" ht="12.75">
      <c r="I45" s="82"/>
    </row>
    <row r="46" ht="12.75">
      <c r="I46" s="82"/>
    </row>
    <row r="47" ht="12.75">
      <c r="I47" s="82"/>
    </row>
    <row r="48" ht="12.75">
      <c r="I48" s="82"/>
    </row>
    <row r="49" ht="12.75">
      <c r="I49" s="82"/>
    </row>
    <row r="50" ht="12.75">
      <c r="I50" s="82"/>
    </row>
    <row r="51" ht="12.75">
      <c r="I51" s="82"/>
    </row>
    <row r="52" ht="12.75">
      <c r="I52" s="82"/>
    </row>
    <row r="53" ht="12.75">
      <c r="I53" s="82"/>
    </row>
    <row r="54" ht="12.75">
      <c r="I54" s="82"/>
    </row>
    <row r="55" ht="12.75">
      <c r="I55" s="82"/>
    </row>
    <row r="56" ht="12.75">
      <c r="I56" s="82"/>
    </row>
    <row r="57" ht="12.75">
      <c r="I57" s="82"/>
    </row>
    <row r="58" ht="12.75">
      <c r="I58" s="82"/>
    </row>
    <row r="59" ht="12.75">
      <c r="I59" s="82"/>
    </row>
    <row r="60" ht="12.75">
      <c r="I60" s="82"/>
    </row>
    <row r="61" ht="12.75">
      <c r="I61" s="82"/>
    </row>
    <row r="62" ht="12.75">
      <c r="I62" s="82"/>
    </row>
    <row r="63" ht="12.75">
      <c r="I63" s="82"/>
    </row>
    <row r="64" ht="12.75">
      <c r="I64" s="82"/>
    </row>
    <row r="65" ht="12.75">
      <c r="I65" s="82"/>
    </row>
    <row r="66" ht="12.75">
      <c r="I66" s="82"/>
    </row>
    <row r="67" ht="12.75">
      <c r="I67" s="82"/>
    </row>
    <row r="68" ht="12.75">
      <c r="I68" s="82"/>
    </row>
    <row r="69" ht="12.75">
      <c r="I69" s="82"/>
    </row>
    <row r="70" ht="12.75">
      <c r="I70" s="82"/>
    </row>
  </sheetData>
  <sheetProtection/>
  <mergeCells count="13">
    <mergeCell ref="B1:I1"/>
    <mergeCell ref="A3:A5"/>
    <mergeCell ref="B3:B5"/>
    <mergeCell ref="C3:C5"/>
    <mergeCell ref="D3:D5"/>
    <mergeCell ref="E3:E5"/>
    <mergeCell ref="F3:F5"/>
    <mergeCell ref="G3:G5"/>
    <mergeCell ref="H3:I4"/>
    <mergeCell ref="A13:D13"/>
    <mergeCell ref="B14:D14"/>
    <mergeCell ref="B15:D15"/>
    <mergeCell ref="A12:D12"/>
  </mergeCells>
  <printOptions/>
  <pageMargins left="0.7086614173228347" right="0.7086614173228347" top="1.16" bottom="0.7480314960629921" header="0.48" footer="0.31496062992125984"/>
  <pageSetup horizontalDpi="600" verticalDpi="600" orientation="landscape" paperSize="9" r:id="rId1"/>
  <headerFooter>
    <oddHeader xml:space="preserve">&amp;R&amp;"Arial,Pogrubiony"&amp;11Załącznik Nr 1&amp;"Arial,Normalny"&amp;10 
do Zarządzenia Nr  249/2014 Burmistrza Miasta Radziejów 
z dnia 15 stycznia 2014 roku 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I11" sqref="I11"/>
    </sheetView>
  </sheetViews>
  <sheetFormatPr defaultColWidth="9.140625" defaultRowHeight="12.75"/>
  <cols>
    <col min="1" max="1" width="5.00390625" style="23" customWidth="1"/>
    <col min="2" max="2" width="8.140625" style="23" customWidth="1"/>
    <col min="3" max="3" width="6.7109375" style="23" customWidth="1"/>
    <col min="4" max="4" width="31.28125" style="23" customWidth="1"/>
    <col min="5" max="5" width="10.421875" style="52" customWidth="1"/>
    <col min="6" max="6" width="11.00390625" style="52" customWidth="1"/>
    <col min="7" max="8" width="11.421875" style="23" customWidth="1"/>
    <col min="9" max="9" width="11.28125" style="23" customWidth="1"/>
    <col min="10" max="11" width="10.140625" style="23" customWidth="1"/>
    <col min="12" max="12" width="9.140625" style="23" customWidth="1"/>
    <col min="13" max="13" width="9.7109375" style="23" customWidth="1"/>
    <col min="14" max="14" width="10.140625" style="23" customWidth="1"/>
    <col min="15" max="15" width="8.7109375" style="23" customWidth="1"/>
    <col min="16" max="16" width="8.57421875" style="23" customWidth="1"/>
    <col min="17" max="17" width="10.8515625" style="23" customWidth="1"/>
    <col min="18" max="18" width="10.140625" style="23" customWidth="1"/>
    <col min="19" max="19" width="11.28125" style="23" customWidth="1"/>
    <col min="20" max="20" width="10.00390625" style="23" customWidth="1"/>
    <col min="21" max="16384" width="9.140625" style="23" customWidth="1"/>
  </cols>
  <sheetData>
    <row r="1" spans="1:20" ht="20.25" customHeight="1">
      <c r="A1" s="148" t="s">
        <v>109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</row>
    <row r="2" spans="18:20" ht="12.75">
      <c r="R2" s="155" t="s">
        <v>75</v>
      </c>
      <c r="S2" s="155"/>
      <c r="T2" s="155"/>
    </row>
    <row r="3" spans="1:20" s="26" customFormat="1" ht="12.75" customHeight="1">
      <c r="A3" s="153" t="s">
        <v>0</v>
      </c>
      <c r="B3" s="154" t="s">
        <v>8</v>
      </c>
      <c r="C3" s="141" t="s">
        <v>1</v>
      </c>
      <c r="D3" s="143" t="s">
        <v>9</v>
      </c>
      <c r="E3" s="143" t="s">
        <v>76</v>
      </c>
      <c r="F3" s="143" t="s">
        <v>77</v>
      </c>
      <c r="G3" s="141" t="s">
        <v>110</v>
      </c>
      <c r="H3" s="146" t="s">
        <v>30</v>
      </c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</row>
    <row r="4" spans="1:20" s="26" customFormat="1" ht="22.5" customHeight="1">
      <c r="A4" s="141"/>
      <c r="B4" s="154"/>
      <c r="C4" s="141"/>
      <c r="D4" s="159"/>
      <c r="E4" s="144"/>
      <c r="F4" s="144"/>
      <c r="G4" s="141"/>
      <c r="H4" s="147" t="s">
        <v>11</v>
      </c>
      <c r="I4" s="146" t="s">
        <v>10</v>
      </c>
      <c r="J4" s="146"/>
      <c r="K4" s="146"/>
      <c r="L4" s="146"/>
      <c r="M4" s="146"/>
      <c r="N4" s="146"/>
      <c r="O4" s="146"/>
      <c r="P4" s="146"/>
      <c r="Q4" s="140" t="s">
        <v>13</v>
      </c>
      <c r="R4" s="146" t="s">
        <v>31</v>
      </c>
      <c r="S4" s="146"/>
      <c r="T4" s="146"/>
    </row>
    <row r="5" spans="1:20" s="26" customFormat="1" ht="12.75" customHeight="1">
      <c r="A5" s="141"/>
      <c r="B5" s="154"/>
      <c r="C5" s="141"/>
      <c r="D5" s="159"/>
      <c r="E5" s="144"/>
      <c r="F5" s="144"/>
      <c r="G5" s="141"/>
      <c r="H5" s="147"/>
      <c r="I5" s="142" t="s">
        <v>32</v>
      </c>
      <c r="J5" s="146" t="s">
        <v>10</v>
      </c>
      <c r="K5" s="146"/>
      <c r="L5" s="150" t="s">
        <v>33</v>
      </c>
      <c r="M5" s="151" t="s">
        <v>78</v>
      </c>
      <c r="N5" s="142" t="s">
        <v>34</v>
      </c>
      <c r="O5" s="142" t="s">
        <v>35</v>
      </c>
      <c r="P5" s="149" t="s">
        <v>36</v>
      </c>
      <c r="Q5" s="140"/>
      <c r="R5" s="150" t="s">
        <v>37</v>
      </c>
      <c r="S5" s="53" t="s">
        <v>12</v>
      </c>
      <c r="T5" s="142" t="s">
        <v>38</v>
      </c>
    </row>
    <row r="6" spans="1:20" s="26" customFormat="1" ht="89.25" customHeight="1">
      <c r="A6" s="141"/>
      <c r="B6" s="154"/>
      <c r="C6" s="141"/>
      <c r="D6" s="160"/>
      <c r="E6" s="145"/>
      <c r="F6" s="145"/>
      <c r="G6" s="141"/>
      <c r="H6" s="147"/>
      <c r="I6" s="142"/>
      <c r="J6" s="53" t="s">
        <v>39</v>
      </c>
      <c r="K6" s="53" t="s">
        <v>40</v>
      </c>
      <c r="L6" s="149"/>
      <c r="M6" s="152"/>
      <c r="N6" s="142"/>
      <c r="O6" s="142"/>
      <c r="P6" s="149"/>
      <c r="Q6" s="140"/>
      <c r="R6" s="149"/>
      <c r="S6" s="53" t="s">
        <v>41</v>
      </c>
      <c r="T6" s="142"/>
    </row>
    <row r="7" spans="1:20" s="31" customFormat="1" ht="11.25">
      <c r="A7" s="44" t="s">
        <v>42</v>
      </c>
      <c r="B7" s="44" t="s">
        <v>43</v>
      </c>
      <c r="C7" s="44" t="s">
        <v>44</v>
      </c>
      <c r="D7" s="45" t="s">
        <v>45</v>
      </c>
      <c r="E7" s="47"/>
      <c r="F7" s="47"/>
      <c r="G7" s="44" t="s">
        <v>46</v>
      </c>
      <c r="H7" s="46" t="s">
        <v>47</v>
      </c>
      <c r="I7" s="46" t="s">
        <v>48</v>
      </c>
      <c r="J7" s="46" t="s">
        <v>49</v>
      </c>
      <c r="K7" s="46" t="s">
        <v>50</v>
      </c>
      <c r="L7" s="46" t="s">
        <v>51</v>
      </c>
      <c r="M7" s="46" t="s">
        <v>52</v>
      </c>
      <c r="N7" s="46" t="s">
        <v>53</v>
      </c>
      <c r="O7" s="46" t="s">
        <v>54</v>
      </c>
      <c r="P7" s="46" t="s">
        <v>55</v>
      </c>
      <c r="Q7" s="46" t="s">
        <v>56</v>
      </c>
      <c r="R7" s="46" t="s">
        <v>57</v>
      </c>
      <c r="S7" s="46" t="s">
        <v>58</v>
      </c>
      <c r="T7" s="46" t="s">
        <v>59</v>
      </c>
    </row>
    <row r="8" spans="1:20" ht="33.75">
      <c r="A8" s="24"/>
      <c r="B8" s="24"/>
      <c r="C8" s="24"/>
      <c r="D8" s="25"/>
      <c r="E8" s="48"/>
      <c r="F8" s="48"/>
      <c r="G8" s="27" t="s">
        <v>60</v>
      </c>
      <c r="H8" s="28" t="s">
        <v>61</v>
      </c>
      <c r="I8" s="28" t="s">
        <v>62</v>
      </c>
      <c r="J8" s="29" t="s">
        <v>63</v>
      </c>
      <c r="K8" s="29" t="s">
        <v>64</v>
      </c>
      <c r="L8" s="29" t="s">
        <v>65</v>
      </c>
      <c r="M8" s="29" t="s">
        <v>66</v>
      </c>
      <c r="N8" s="29" t="s">
        <v>67</v>
      </c>
      <c r="O8" s="29" t="s">
        <v>68</v>
      </c>
      <c r="P8" s="29" t="s">
        <v>69</v>
      </c>
      <c r="Q8" s="28" t="s">
        <v>70</v>
      </c>
      <c r="R8" s="29" t="s">
        <v>71</v>
      </c>
      <c r="S8" s="29" t="s">
        <v>72</v>
      </c>
      <c r="T8" s="29" t="s">
        <v>73</v>
      </c>
    </row>
    <row r="9" spans="1:20" ht="19.5" customHeight="1">
      <c r="A9" s="8">
        <v>750</v>
      </c>
      <c r="B9" s="9"/>
      <c r="C9" s="9"/>
      <c r="D9" s="38" t="s">
        <v>3</v>
      </c>
      <c r="E9" s="18">
        <v>1520</v>
      </c>
      <c r="F9" s="18">
        <v>1520</v>
      </c>
      <c r="G9" s="18">
        <v>2386090</v>
      </c>
      <c r="H9" s="18">
        <v>2071380</v>
      </c>
      <c r="I9" s="18">
        <v>1977276</v>
      </c>
      <c r="J9" s="18">
        <v>1360875</v>
      </c>
      <c r="K9" s="18">
        <v>616401</v>
      </c>
      <c r="L9" s="18">
        <v>0</v>
      </c>
      <c r="M9" s="18">
        <v>94104</v>
      </c>
      <c r="N9" s="18">
        <v>0</v>
      </c>
      <c r="O9" s="18">
        <v>0</v>
      </c>
      <c r="P9" s="18">
        <v>0</v>
      </c>
      <c r="Q9" s="18">
        <v>314710</v>
      </c>
      <c r="R9" s="18">
        <v>314710</v>
      </c>
      <c r="S9" s="18">
        <v>223027</v>
      </c>
      <c r="T9" s="18">
        <v>0</v>
      </c>
    </row>
    <row r="10" spans="1:20" s="35" customFormat="1" ht="25.5">
      <c r="A10" s="19"/>
      <c r="B10" s="20">
        <v>75023</v>
      </c>
      <c r="C10" s="20"/>
      <c r="D10" s="39" t="s">
        <v>4</v>
      </c>
      <c r="E10" s="49">
        <v>1520</v>
      </c>
      <c r="F10" s="49">
        <v>1520</v>
      </c>
      <c r="G10" s="21">
        <v>2132852</v>
      </c>
      <c r="H10" s="21">
        <v>1818142</v>
      </c>
      <c r="I10" s="21">
        <v>1813142</v>
      </c>
      <c r="J10" s="21">
        <v>1270619</v>
      </c>
      <c r="K10" s="21">
        <v>542523</v>
      </c>
      <c r="L10" s="21">
        <f>SUM(L11:L12)</f>
        <v>0</v>
      </c>
      <c r="M10" s="21">
        <v>5000</v>
      </c>
      <c r="N10" s="21">
        <f>SUM(N11:N12)</f>
        <v>0</v>
      </c>
      <c r="O10" s="21">
        <f>SUM(O11:O12)</f>
        <v>0</v>
      </c>
      <c r="P10" s="21">
        <f>SUM(P11:P12)</f>
        <v>0</v>
      </c>
      <c r="Q10" s="21">
        <v>314710</v>
      </c>
      <c r="R10" s="21">
        <v>314710</v>
      </c>
      <c r="S10" s="21">
        <v>223027</v>
      </c>
      <c r="T10" s="21">
        <f>SUM(T11:T12)</f>
        <v>0</v>
      </c>
    </row>
    <row r="11" spans="1:20" ht="25.5">
      <c r="A11" s="11"/>
      <c r="B11" s="12"/>
      <c r="C11" s="12">
        <v>4010</v>
      </c>
      <c r="D11" s="40" t="s">
        <v>20</v>
      </c>
      <c r="E11" s="17">
        <v>0</v>
      </c>
      <c r="F11" s="17">
        <v>1520</v>
      </c>
      <c r="G11" s="6">
        <v>986555</v>
      </c>
      <c r="H11" s="30">
        <v>986555</v>
      </c>
      <c r="I11" s="30">
        <v>986555</v>
      </c>
      <c r="J11" s="30">
        <v>986555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</row>
    <row r="12" spans="1:20" ht="19.5" customHeight="1">
      <c r="A12" s="11"/>
      <c r="B12" s="12"/>
      <c r="C12" s="12">
        <v>4040</v>
      </c>
      <c r="D12" s="40" t="s">
        <v>22</v>
      </c>
      <c r="E12" s="17">
        <v>1520</v>
      </c>
      <c r="F12" s="17"/>
      <c r="G12" s="6">
        <v>76074</v>
      </c>
      <c r="H12" s="30">
        <v>76074</v>
      </c>
      <c r="I12" s="30">
        <v>76074</v>
      </c>
      <c r="J12" s="30">
        <v>76074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</row>
    <row r="13" spans="1:20" ht="12.75">
      <c r="A13" s="13"/>
      <c r="B13" s="15"/>
      <c r="C13" s="15"/>
      <c r="D13" s="43"/>
      <c r="E13" s="50"/>
      <c r="F13" s="50"/>
      <c r="G13" s="161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3"/>
    </row>
    <row r="14" spans="1:20" ht="19.5" customHeight="1">
      <c r="A14" s="8" t="s">
        <v>6</v>
      </c>
      <c r="B14" s="9"/>
      <c r="C14" s="9"/>
      <c r="D14" s="38" t="s">
        <v>27</v>
      </c>
      <c r="E14" s="18">
        <v>33380</v>
      </c>
      <c r="F14" s="18">
        <v>0</v>
      </c>
      <c r="G14" s="10">
        <v>4261624</v>
      </c>
      <c r="H14" s="10">
        <v>4261624</v>
      </c>
      <c r="I14" s="10">
        <v>950932</v>
      </c>
      <c r="J14" s="10">
        <v>664993</v>
      </c>
      <c r="K14" s="10">
        <v>285939</v>
      </c>
      <c r="L14" s="10">
        <v>0</v>
      </c>
      <c r="M14" s="10">
        <v>3310692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</row>
    <row r="15" spans="1:20" s="35" customFormat="1" ht="19.5" customHeight="1">
      <c r="A15" s="19"/>
      <c r="B15" s="20" t="s">
        <v>7</v>
      </c>
      <c r="C15" s="20"/>
      <c r="D15" s="39" t="s">
        <v>2</v>
      </c>
      <c r="E15" s="49">
        <v>33380</v>
      </c>
      <c r="F15" s="49">
        <f aca="true" t="shared" si="0" ref="F15:T15">F16+F18+F19+F17</f>
        <v>0</v>
      </c>
      <c r="G15" s="49">
        <v>163980</v>
      </c>
      <c r="H15" s="49">
        <v>163980</v>
      </c>
      <c r="I15" s="49">
        <f t="shared" si="0"/>
        <v>972</v>
      </c>
      <c r="J15" s="49">
        <f t="shared" si="0"/>
        <v>972</v>
      </c>
      <c r="K15" s="49">
        <f t="shared" si="0"/>
        <v>0</v>
      </c>
      <c r="L15" s="49">
        <f t="shared" si="0"/>
        <v>0</v>
      </c>
      <c r="M15" s="49">
        <f t="shared" si="0"/>
        <v>163008</v>
      </c>
      <c r="N15" s="49">
        <f t="shared" si="0"/>
        <v>0</v>
      </c>
      <c r="O15" s="49">
        <f t="shared" si="0"/>
        <v>0</v>
      </c>
      <c r="P15" s="49">
        <f t="shared" si="0"/>
        <v>0</v>
      </c>
      <c r="Q15" s="49">
        <f t="shared" si="0"/>
        <v>0</v>
      </c>
      <c r="R15" s="49">
        <f t="shared" si="0"/>
        <v>0</v>
      </c>
      <c r="S15" s="49">
        <f t="shared" si="0"/>
        <v>0</v>
      </c>
      <c r="T15" s="49">
        <f t="shared" si="0"/>
        <v>0</v>
      </c>
    </row>
    <row r="16" spans="1:20" ht="19.5" customHeight="1">
      <c r="A16" s="16"/>
      <c r="B16" s="14"/>
      <c r="C16" s="14">
        <v>3110</v>
      </c>
      <c r="D16" s="42" t="s">
        <v>26</v>
      </c>
      <c r="E16" s="36">
        <v>32408</v>
      </c>
      <c r="F16" s="36"/>
      <c r="G16" s="34">
        <v>163008</v>
      </c>
      <c r="H16" s="33">
        <v>163008</v>
      </c>
      <c r="I16" s="33">
        <v>0</v>
      </c>
      <c r="J16" s="33">
        <v>0</v>
      </c>
      <c r="K16" s="33">
        <v>0</v>
      </c>
      <c r="L16" s="33">
        <v>0</v>
      </c>
      <c r="M16" s="33">
        <v>163008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</row>
    <row r="17" spans="1:20" ht="29.25" customHeight="1">
      <c r="A17" s="16"/>
      <c r="B17" s="14"/>
      <c r="C17" s="14">
        <v>4010</v>
      </c>
      <c r="D17" s="41" t="s">
        <v>20</v>
      </c>
      <c r="E17" s="36">
        <v>812</v>
      </c>
      <c r="F17" s="36"/>
      <c r="G17" s="34">
        <v>812</v>
      </c>
      <c r="H17" s="33">
        <v>812</v>
      </c>
      <c r="I17" s="33">
        <v>812</v>
      </c>
      <c r="J17" s="33">
        <v>812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</row>
    <row r="18" spans="1:20" ht="19.5" customHeight="1">
      <c r="A18" s="11"/>
      <c r="B18" s="12"/>
      <c r="C18" s="12">
        <v>4110</v>
      </c>
      <c r="D18" s="40" t="s">
        <v>17</v>
      </c>
      <c r="E18" s="17">
        <v>140</v>
      </c>
      <c r="F18" s="17"/>
      <c r="G18" s="6">
        <v>140</v>
      </c>
      <c r="H18" s="33">
        <v>140</v>
      </c>
      <c r="I18" s="33">
        <v>140</v>
      </c>
      <c r="J18" s="33">
        <v>140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</row>
    <row r="19" spans="1:20" ht="19.5" customHeight="1">
      <c r="A19" s="11"/>
      <c r="B19" s="12"/>
      <c r="C19" s="12">
        <v>4120</v>
      </c>
      <c r="D19" s="40" t="s">
        <v>21</v>
      </c>
      <c r="E19" s="17">
        <v>20</v>
      </c>
      <c r="F19" s="17"/>
      <c r="G19" s="6">
        <v>20</v>
      </c>
      <c r="H19" s="33">
        <v>20</v>
      </c>
      <c r="I19" s="33">
        <v>20</v>
      </c>
      <c r="J19" s="33">
        <v>20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</row>
    <row r="20" spans="1:20" s="22" customFormat="1" ht="44.25" customHeight="1">
      <c r="A20" s="156" t="s">
        <v>74</v>
      </c>
      <c r="B20" s="157"/>
      <c r="C20" s="157"/>
      <c r="D20" s="158"/>
      <c r="E20" s="51">
        <f>E14+E9</f>
        <v>34900</v>
      </c>
      <c r="F20" s="51">
        <f>F14+F9</f>
        <v>1520</v>
      </c>
      <c r="G20" s="51">
        <v>18767980</v>
      </c>
      <c r="H20" s="51">
        <v>15954263</v>
      </c>
      <c r="I20" s="51">
        <v>11494861</v>
      </c>
      <c r="J20" s="51">
        <v>7472245</v>
      </c>
      <c r="K20" s="51">
        <v>4022616</v>
      </c>
      <c r="L20" s="51">
        <v>720000</v>
      </c>
      <c r="M20" s="51">
        <v>3481117</v>
      </c>
      <c r="N20" s="51">
        <v>57341</v>
      </c>
      <c r="O20" s="51">
        <v>96443</v>
      </c>
      <c r="P20" s="51">
        <v>104501</v>
      </c>
      <c r="Q20" s="51">
        <v>2813717</v>
      </c>
      <c r="R20" s="51">
        <v>2813717</v>
      </c>
      <c r="S20" s="51">
        <v>839940</v>
      </c>
      <c r="T20" s="51">
        <v>0</v>
      </c>
    </row>
    <row r="21" spans="7:18" ht="12.75">
      <c r="G21" s="37"/>
      <c r="R21" s="32"/>
    </row>
    <row r="22" ht="12.75">
      <c r="R22" s="32"/>
    </row>
    <row r="23" ht="12.75">
      <c r="R23" s="32"/>
    </row>
    <row r="24" ht="12.75">
      <c r="R24" s="32"/>
    </row>
    <row r="25" ht="6.75" customHeight="1"/>
    <row r="26" ht="12.75">
      <c r="A26" s="22"/>
    </row>
    <row r="27" ht="12.75">
      <c r="A27" s="22"/>
    </row>
  </sheetData>
  <sheetProtection/>
  <autoFilter ref="C3:C19"/>
  <mergeCells count="25">
    <mergeCell ref="A20:D20"/>
    <mergeCell ref="D3:D6"/>
    <mergeCell ref="G13:T13"/>
    <mergeCell ref="C3:C6"/>
    <mergeCell ref="L5:L6"/>
    <mergeCell ref="E3:E6"/>
    <mergeCell ref="A1:T1"/>
    <mergeCell ref="P5:P6"/>
    <mergeCell ref="R5:R6"/>
    <mergeCell ref="M5:M6"/>
    <mergeCell ref="N5:N6"/>
    <mergeCell ref="A3:A6"/>
    <mergeCell ref="B3:B6"/>
    <mergeCell ref="R2:T2"/>
    <mergeCell ref="H3:T3"/>
    <mergeCell ref="Q4:Q6"/>
    <mergeCell ref="G3:G6"/>
    <mergeCell ref="T5:T6"/>
    <mergeCell ref="I5:I6"/>
    <mergeCell ref="O5:O6"/>
    <mergeCell ref="F3:F6"/>
    <mergeCell ref="I4:P4"/>
    <mergeCell ref="J5:K5"/>
    <mergeCell ref="H4:H6"/>
    <mergeCell ref="R4:T4"/>
  </mergeCells>
  <printOptions/>
  <pageMargins left="0.31496062992125984" right="0.5118110236220472" top="0.8661417322834646" bottom="0.7480314960629921" header="0.4330708661417323" footer="0.5118110236220472"/>
  <pageSetup horizontalDpi="600" verticalDpi="600" orientation="landscape" paperSize="9" scale="65" r:id="rId1"/>
  <headerFooter alignWithMargins="0">
    <oddHeader xml:space="preserve">&amp;R&amp;"Arial,Pogrubiony"&amp;12Załącznik Nr 1 &amp;"Arial,Normalny"do Zarządzenia Nr 249/2014 Burmistrza Miasta Radziejów z dnia 15 stycznia 2014 roku  
w sprawie zmian w budżecie Miasta Radziejów na 2014 rok 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8"/>
  <sheetViews>
    <sheetView zoomScalePageLayoutView="0" workbookViewId="0" topLeftCell="A18">
      <selection activeCell="F67" sqref="F67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7" width="12.7109375" style="0" customWidth="1"/>
    <col min="8" max="8" width="11.28125" style="0" customWidth="1"/>
    <col min="9" max="24" width="9.140625" style="55" customWidth="1"/>
  </cols>
  <sheetData>
    <row r="1" spans="1:8" ht="55.5" customHeight="1">
      <c r="A1" s="166" t="s">
        <v>111</v>
      </c>
      <c r="B1" s="166"/>
      <c r="C1" s="166"/>
      <c r="D1" s="166"/>
      <c r="E1" s="166"/>
      <c r="F1" s="166"/>
      <c r="G1" s="166"/>
      <c r="H1" s="166"/>
    </row>
    <row r="2" spans="1:8" ht="10.5" customHeight="1">
      <c r="A2" s="3"/>
      <c r="B2" s="3"/>
      <c r="C2" s="3"/>
      <c r="D2" s="3"/>
      <c r="E2" s="3"/>
      <c r="F2" s="3"/>
      <c r="H2" s="4" t="s">
        <v>28</v>
      </c>
    </row>
    <row r="3" spans="1:8" ht="12.75" customHeight="1">
      <c r="A3" s="170" t="s">
        <v>0</v>
      </c>
      <c r="B3" s="170" t="s">
        <v>8</v>
      </c>
      <c r="C3" s="170" t="s">
        <v>1</v>
      </c>
      <c r="D3" s="164" t="s">
        <v>80</v>
      </c>
      <c r="E3" s="164" t="s">
        <v>81</v>
      </c>
      <c r="F3" s="164" t="s">
        <v>10</v>
      </c>
      <c r="G3" s="164"/>
      <c r="H3" s="164"/>
    </row>
    <row r="4" spans="1:8" ht="12.75" customHeight="1">
      <c r="A4" s="170"/>
      <c r="B4" s="170"/>
      <c r="C4" s="170"/>
      <c r="D4" s="164"/>
      <c r="E4" s="164"/>
      <c r="F4" s="164" t="s">
        <v>82</v>
      </c>
      <c r="G4" s="84" t="s">
        <v>12</v>
      </c>
      <c r="H4" s="164" t="s">
        <v>83</v>
      </c>
    </row>
    <row r="5" spans="1:8" ht="50.25" customHeight="1">
      <c r="A5" s="170"/>
      <c r="B5" s="170"/>
      <c r="C5" s="170"/>
      <c r="D5" s="164"/>
      <c r="E5" s="164"/>
      <c r="F5" s="164"/>
      <c r="G5" s="85" t="s">
        <v>112</v>
      </c>
      <c r="H5" s="164"/>
    </row>
    <row r="6" spans="1:8" ht="17.25" customHeight="1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10</v>
      </c>
    </row>
    <row r="7" spans="1:8" ht="18" customHeight="1" hidden="1">
      <c r="A7" s="87" t="s">
        <v>14</v>
      </c>
      <c r="B7" s="87" t="s">
        <v>79</v>
      </c>
      <c r="C7" s="88"/>
      <c r="D7" s="89">
        <f>SUM(D8:D11)</f>
        <v>0</v>
      </c>
      <c r="E7" s="89">
        <f>SUM(E8:E11)</f>
        <v>0</v>
      </c>
      <c r="F7" s="89">
        <f>SUM(F8:F11)</f>
        <v>0</v>
      </c>
      <c r="G7" s="89">
        <f>SUM(G8:G11)</f>
        <v>0</v>
      </c>
      <c r="H7" s="89">
        <f>SUM(H8:H11)</f>
        <v>0</v>
      </c>
    </row>
    <row r="8" spans="1:24" s="94" customFormat="1" ht="18" customHeight="1" hidden="1">
      <c r="A8" s="90"/>
      <c r="B8" s="91"/>
      <c r="C8" s="91">
        <v>2010</v>
      </c>
      <c r="D8" s="92"/>
      <c r="E8" s="92"/>
      <c r="F8" s="92"/>
      <c r="G8" s="92"/>
      <c r="H8" s="92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</row>
    <row r="9" spans="1:24" s="94" customFormat="1" ht="18" customHeight="1" hidden="1">
      <c r="A9" s="90"/>
      <c r="B9" s="91"/>
      <c r="C9" s="91">
        <v>4210</v>
      </c>
      <c r="D9" s="92"/>
      <c r="E9" s="92"/>
      <c r="F9" s="92"/>
      <c r="G9" s="92">
        <v>0</v>
      </c>
      <c r="H9" s="92">
        <v>0</v>
      </c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</row>
    <row r="10" spans="1:24" s="94" customFormat="1" ht="18" customHeight="1" hidden="1">
      <c r="A10" s="90"/>
      <c r="B10" s="91"/>
      <c r="C10" s="91">
        <v>4300</v>
      </c>
      <c r="D10" s="92"/>
      <c r="E10" s="92"/>
      <c r="F10" s="92"/>
      <c r="G10" s="92">
        <v>0</v>
      </c>
      <c r="H10" s="92">
        <v>0</v>
      </c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</row>
    <row r="11" spans="1:24" s="94" customFormat="1" ht="18" customHeight="1" hidden="1">
      <c r="A11" s="90"/>
      <c r="B11" s="91"/>
      <c r="C11" s="91">
        <v>4430</v>
      </c>
      <c r="D11" s="92"/>
      <c r="E11" s="92"/>
      <c r="F11" s="92"/>
      <c r="G11" s="92">
        <v>0</v>
      </c>
      <c r="H11" s="92">
        <v>0</v>
      </c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</row>
    <row r="12" spans="1:8" ht="18" customHeight="1">
      <c r="A12" s="95">
        <v>750</v>
      </c>
      <c r="B12" s="88"/>
      <c r="C12" s="88"/>
      <c r="D12" s="89">
        <f>SUM(D13)</f>
        <v>82300</v>
      </c>
      <c r="E12" s="89">
        <f>SUM(E13)</f>
        <v>82300</v>
      </c>
      <c r="F12" s="89">
        <f>SUM(F13)</f>
        <v>82300</v>
      </c>
      <c r="G12" s="89">
        <f>SUM(G13)</f>
        <v>82300</v>
      </c>
      <c r="H12" s="89">
        <f>SUM(H13)</f>
        <v>0</v>
      </c>
    </row>
    <row r="13" spans="1:24" s="99" customFormat="1" ht="18" customHeight="1">
      <c r="A13" s="96"/>
      <c r="B13" s="97">
        <v>75011</v>
      </c>
      <c r="C13" s="97"/>
      <c r="D13" s="98">
        <f>SUM(D14:D18)</f>
        <v>82300</v>
      </c>
      <c r="E13" s="98">
        <f>SUM(E14:E18)</f>
        <v>82300</v>
      </c>
      <c r="F13" s="98">
        <f>SUM(F14:F18)</f>
        <v>82300</v>
      </c>
      <c r="G13" s="98">
        <f>SUM(G14:G18)</f>
        <v>82300</v>
      </c>
      <c r="H13" s="98">
        <f>SUM(H14:H18)</f>
        <v>0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</row>
    <row r="14" spans="1:24" s="99" customFormat="1" ht="18" customHeight="1">
      <c r="A14" s="96"/>
      <c r="B14" s="97"/>
      <c r="C14" s="97">
        <v>2010</v>
      </c>
      <c r="D14" s="98">
        <v>82300</v>
      </c>
      <c r="E14" s="98"/>
      <c r="F14" s="98"/>
      <c r="G14" s="98"/>
      <c r="H14" s="98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</row>
    <row r="15" spans="1:24" s="99" customFormat="1" ht="18" customHeight="1">
      <c r="A15" s="96"/>
      <c r="B15" s="97"/>
      <c r="C15" s="97">
        <v>4010</v>
      </c>
      <c r="D15" s="98"/>
      <c r="E15" s="98">
        <v>63800</v>
      </c>
      <c r="F15" s="98">
        <v>63800</v>
      </c>
      <c r="G15" s="98">
        <v>63800</v>
      </c>
      <c r="H15" s="98">
        <v>0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</row>
    <row r="16" spans="1:24" s="99" customFormat="1" ht="18" customHeight="1">
      <c r="A16" s="96"/>
      <c r="B16" s="97"/>
      <c r="C16" s="97">
        <v>4040</v>
      </c>
      <c r="D16" s="98"/>
      <c r="E16" s="100">
        <v>5000</v>
      </c>
      <c r="F16" s="100">
        <v>5000</v>
      </c>
      <c r="G16" s="100">
        <v>5000</v>
      </c>
      <c r="H16" s="98">
        <v>0</v>
      </c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</row>
    <row r="17" spans="1:24" s="99" customFormat="1" ht="18" customHeight="1">
      <c r="A17" s="96"/>
      <c r="B17" s="97"/>
      <c r="C17" s="97">
        <v>4110</v>
      </c>
      <c r="D17" s="98"/>
      <c r="E17" s="98">
        <v>11815</v>
      </c>
      <c r="F17" s="98">
        <v>11815</v>
      </c>
      <c r="G17" s="98">
        <v>11815</v>
      </c>
      <c r="H17" s="98">
        <v>0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</row>
    <row r="18" spans="1:24" s="99" customFormat="1" ht="18" customHeight="1">
      <c r="A18" s="96"/>
      <c r="B18" s="97"/>
      <c r="C18" s="97">
        <v>4120</v>
      </c>
      <c r="D18" s="98"/>
      <c r="E18" s="98">
        <v>1685</v>
      </c>
      <c r="F18" s="98">
        <v>1685</v>
      </c>
      <c r="G18" s="98">
        <v>1685</v>
      </c>
      <c r="H18" s="98">
        <v>0</v>
      </c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</row>
    <row r="19" spans="1:24" s="99" customFormat="1" ht="18" customHeight="1">
      <c r="A19" s="101">
        <v>751</v>
      </c>
      <c r="B19" s="102"/>
      <c r="C19" s="102"/>
      <c r="D19" s="103">
        <f>D20</f>
        <v>1150</v>
      </c>
      <c r="E19" s="103">
        <f>E20</f>
        <v>1150</v>
      </c>
      <c r="F19" s="103">
        <f>F20</f>
        <v>1150</v>
      </c>
      <c r="G19" s="103">
        <f>G20</f>
        <v>1150</v>
      </c>
      <c r="H19" s="103">
        <f>H20</f>
        <v>0</v>
      </c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</row>
    <row r="20" spans="1:24" s="99" customFormat="1" ht="18" customHeight="1">
      <c r="A20" s="96"/>
      <c r="B20" s="97">
        <v>75101</v>
      </c>
      <c r="C20" s="97"/>
      <c r="D20" s="98">
        <v>1150</v>
      </c>
      <c r="E20" s="98">
        <f>SUM(E22:E24)</f>
        <v>1150</v>
      </c>
      <c r="F20" s="98">
        <f>SUM(F22:F24)</f>
        <v>1150</v>
      </c>
      <c r="G20" s="104">
        <f>SUM(G22:G24)</f>
        <v>1150</v>
      </c>
      <c r="H20" s="104">
        <f>SUM(H22:H24)</f>
        <v>0</v>
      </c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</row>
    <row r="21" spans="1:24" s="99" customFormat="1" ht="18" customHeight="1">
      <c r="A21" s="96"/>
      <c r="B21" s="97"/>
      <c r="C21" s="97">
        <v>2010</v>
      </c>
      <c r="D21" s="98">
        <v>1150</v>
      </c>
      <c r="E21" s="98"/>
      <c r="F21" s="98"/>
      <c r="G21" s="104"/>
      <c r="H21" s="104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</row>
    <row r="22" spans="1:24" s="99" customFormat="1" ht="18" customHeight="1">
      <c r="A22" s="96"/>
      <c r="B22" s="97"/>
      <c r="C22" s="97" t="s">
        <v>23</v>
      </c>
      <c r="D22" s="104"/>
      <c r="E22" s="104">
        <v>960</v>
      </c>
      <c r="F22" s="104">
        <v>960</v>
      </c>
      <c r="G22" s="104">
        <v>960</v>
      </c>
      <c r="H22" s="104">
        <v>0</v>
      </c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</row>
    <row r="23" spans="1:24" s="99" customFormat="1" ht="18" customHeight="1">
      <c r="A23" s="96"/>
      <c r="B23" s="97"/>
      <c r="C23" s="97">
        <v>4110</v>
      </c>
      <c r="D23" s="104"/>
      <c r="E23" s="104">
        <v>166</v>
      </c>
      <c r="F23" s="104">
        <v>166</v>
      </c>
      <c r="G23" s="104">
        <v>166</v>
      </c>
      <c r="H23" s="104">
        <v>0</v>
      </c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</row>
    <row r="24" spans="1:24" s="99" customFormat="1" ht="18" customHeight="1">
      <c r="A24" s="96"/>
      <c r="B24" s="97"/>
      <c r="C24" s="97">
        <v>4120</v>
      </c>
      <c r="D24" s="104"/>
      <c r="E24" s="104">
        <v>24</v>
      </c>
      <c r="F24" s="104">
        <v>24</v>
      </c>
      <c r="G24" s="104">
        <v>24</v>
      </c>
      <c r="H24" s="104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</row>
    <row r="25" spans="1:24" s="99" customFormat="1" ht="12.75" customHeight="1" hidden="1">
      <c r="A25" s="96"/>
      <c r="B25" s="97"/>
      <c r="C25" s="97"/>
      <c r="D25" s="104"/>
      <c r="E25" s="104"/>
      <c r="F25" s="104"/>
      <c r="G25" s="104"/>
      <c r="H25" s="104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</row>
    <row r="26" spans="1:24" s="107" customFormat="1" ht="18" customHeight="1">
      <c r="A26" s="105">
        <v>852</v>
      </c>
      <c r="B26" s="106"/>
      <c r="C26" s="106"/>
      <c r="D26" s="103">
        <f>SUM(D27,D40,D37,D44)</f>
        <v>2887980</v>
      </c>
      <c r="E26" s="103">
        <f>SUM(E27,E40,E37,E44)</f>
        <v>2887980</v>
      </c>
      <c r="F26" s="103">
        <f>SUM(F27,F40,F37,F44)</f>
        <v>2887980</v>
      </c>
      <c r="G26" s="103">
        <f>SUM(G27,G40,G37,G44)</f>
        <v>230063</v>
      </c>
      <c r="H26" s="103">
        <f>SUM(H27,H40,H37,H44)</f>
        <v>0</v>
      </c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</row>
    <row r="27" spans="1:24" s="99" customFormat="1" ht="18" customHeight="1">
      <c r="A27" s="104"/>
      <c r="B27" s="97" t="s">
        <v>5</v>
      </c>
      <c r="C27" s="97"/>
      <c r="D27" s="98">
        <f>SUM(D28:D36)</f>
        <v>2816100</v>
      </c>
      <c r="E27" s="98">
        <f>SUM(E28:E36)</f>
        <v>2816100</v>
      </c>
      <c r="F27" s="98">
        <f>SUM(F28:F36)</f>
        <v>2816100</v>
      </c>
      <c r="G27" s="98">
        <f>SUM(G28:G36)</f>
        <v>209691</v>
      </c>
      <c r="H27" s="98">
        <f>SUM(H28:H36)</f>
        <v>0</v>
      </c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</row>
    <row r="28" spans="1:24" s="108" customFormat="1" ht="18" customHeight="1">
      <c r="A28" s="98"/>
      <c r="B28" s="96"/>
      <c r="C28" s="97">
        <v>2010</v>
      </c>
      <c r="D28" s="98">
        <v>2816100</v>
      </c>
      <c r="E28" s="98"/>
      <c r="F28" s="98"/>
      <c r="G28" s="98"/>
      <c r="H28" s="98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</row>
    <row r="29" spans="1:24" s="108" customFormat="1" ht="18" customHeight="1">
      <c r="A29" s="98"/>
      <c r="B29" s="96"/>
      <c r="C29" s="97">
        <v>3110</v>
      </c>
      <c r="D29" s="98"/>
      <c r="E29" s="98">
        <v>2604078</v>
      </c>
      <c r="F29" s="98">
        <v>2604078</v>
      </c>
      <c r="G29" s="98">
        <v>0</v>
      </c>
      <c r="H29" s="98">
        <v>0</v>
      </c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</row>
    <row r="30" spans="1:24" s="108" customFormat="1" ht="18" customHeight="1">
      <c r="A30" s="98"/>
      <c r="B30" s="96"/>
      <c r="C30" s="97" t="s">
        <v>23</v>
      </c>
      <c r="D30" s="98"/>
      <c r="E30" s="98">
        <v>63656</v>
      </c>
      <c r="F30" s="98">
        <v>63656</v>
      </c>
      <c r="G30" s="98">
        <v>63656</v>
      </c>
      <c r="H30" s="98">
        <v>0</v>
      </c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</row>
    <row r="31" spans="1:24" s="108" customFormat="1" ht="18" customHeight="1">
      <c r="A31" s="98"/>
      <c r="B31" s="96"/>
      <c r="C31" s="97" t="s">
        <v>24</v>
      </c>
      <c r="D31" s="98"/>
      <c r="E31" s="98">
        <v>3534</v>
      </c>
      <c r="F31" s="98">
        <v>3534</v>
      </c>
      <c r="G31" s="98">
        <v>3534</v>
      </c>
      <c r="H31" s="98">
        <v>0</v>
      </c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</row>
    <row r="32" spans="1:24" s="108" customFormat="1" ht="18" customHeight="1">
      <c r="A32" s="98"/>
      <c r="B32" s="96"/>
      <c r="C32" s="97" t="s">
        <v>15</v>
      </c>
      <c r="D32" s="98"/>
      <c r="E32" s="98">
        <v>141570</v>
      </c>
      <c r="F32" s="98">
        <v>141570</v>
      </c>
      <c r="G32" s="98">
        <v>141570</v>
      </c>
      <c r="H32" s="98">
        <v>0</v>
      </c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</row>
    <row r="33" spans="1:24" s="108" customFormat="1" ht="18" customHeight="1">
      <c r="A33" s="98"/>
      <c r="B33" s="96"/>
      <c r="C33" s="97" t="s">
        <v>16</v>
      </c>
      <c r="D33" s="98"/>
      <c r="E33" s="98">
        <v>931</v>
      </c>
      <c r="F33" s="98">
        <v>931</v>
      </c>
      <c r="G33" s="98">
        <v>931</v>
      </c>
      <c r="H33" s="98">
        <v>0</v>
      </c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</row>
    <row r="34" spans="1:24" s="108" customFormat="1" ht="18" customHeight="1" hidden="1">
      <c r="A34" s="98"/>
      <c r="B34" s="96"/>
      <c r="C34" s="97" t="s">
        <v>19</v>
      </c>
      <c r="D34" s="98"/>
      <c r="E34" s="98">
        <v>0</v>
      </c>
      <c r="F34" s="98">
        <v>0</v>
      </c>
      <c r="G34" s="98">
        <v>0</v>
      </c>
      <c r="H34" s="98">
        <v>0</v>
      </c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</row>
    <row r="35" spans="1:24" s="108" customFormat="1" ht="18" customHeight="1" hidden="1">
      <c r="A35" s="98"/>
      <c r="B35" s="96"/>
      <c r="C35" s="97" t="s">
        <v>18</v>
      </c>
      <c r="D35" s="98"/>
      <c r="E35" s="98">
        <v>0</v>
      </c>
      <c r="F35" s="98">
        <v>0</v>
      </c>
      <c r="G35" s="98">
        <v>0</v>
      </c>
      <c r="H35" s="98">
        <v>0</v>
      </c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</row>
    <row r="36" spans="1:24" s="108" customFormat="1" ht="18" customHeight="1">
      <c r="A36" s="98"/>
      <c r="B36" s="96"/>
      <c r="C36" s="97" t="s">
        <v>25</v>
      </c>
      <c r="D36" s="98"/>
      <c r="E36" s="98">
        <v>2331</v>
      </c>
      <c r="F36" s="98">
        <v>2331</v>
      </c>
      <c r="G36" s="98">
        <v>0</v>
      </c>
      <c r="H36" s="98">
        <v>0</v>
      </c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</row>
    <row r="37" spans="1:24" s="108" customFormat="1" ht="18" customHeight="1">
      <c r="A37" s="98"/>
      <c r="B37" s="109">
        <v>85213</v>
      </c>
      <c r="C37" s="97"/>
      <c r="D37" s="98">
        <f>D38+D39</f>
        <v>19100</v>
      </c>
      <c r="E37" s="98">
        <f>E38+E39</f>
        <v>19100</v>
      </c>
      <c r="F37" s="98">
        <f>F38+F39</f>
        <v>19100</v>
      </c>
      <c r="G37" s="98">
        <f>G38+G39</f>
        <v>0</v>
      </c>
      <c r="H37" s="98">
        <f>H38+H39</f>
        <v>0</v>
      </c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</row>
    <row r="38" spans="1:24" s="108" customFormat="1" ht="18" customHeight="1">
      <c r="A38" s="98"/>
      <c r="B38" s="96"/>
      <c r="C38" s="97">
        <v>2010</v>
      </c>
      <c r="D38" s="98">
        <v>19100</v>
      </c>
      <c r="E38" s="98"/>
      <c r="F38" s="98"/>
      <c r="G38" s="98"/>
      <c r="H38" s="98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</row>
    <row r="39" spans="1:24" s="108" customFormat="1" ht="18" customHeight="1">
      <c r="A39" s="98"/>
      <c r="B39" s="96"/>
      <c r="C39" s="97">
        <v>4130</v>
      </c>
      <c r="D39" s="98"/>
      <c r="E39" s="98">
        <v>19100</v>
      </c>
      <c r="F39" s="98">
        <v>19100</v>
      </c>
      <c r="G39" s="98">
        <v>0</v>
      </c>
      <c r="H39" s="98">
        <v>0</v>
      </c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</row>
    <row r="40" spans="1:24" s="108" customFormat="1" ht="18" customHeight="1">
      <c r="A40" s="98"/>
      <c r="B40" s="109">
        <v>85228</v>
      </c>
      <c r="C40" s="97"/>
      <c r="D40" s="98">
        <f>D41+D42+D43</f>
        <v>19400</v>
      </c>
      <c r="E40" s="98">
        <f>E41+E42+E43</f>
        <v>19400</v>
      </c>
      <c r="F40" s="98">
        <f>F41+F42+F43</f>
        <v>19400</v>
      </c>
      <c r="G40" s="98">
        <f>G41+G42+G43</f>
        <v>19400</v>
      </c>
      <c r="H40" s="98">
        <f>H41+H42+H43</f>
        <v>0</v>
      </c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</row>
    <row r="41" spans="1:24" s="108" customFormat="1" ht="18" customHeight="1">
      <c r="A41" s="98"/>
      <c r="B41" s="96"/>
      <c r="C41" s="97">
        <v>2010</v>
      </c>
      <c r="D41" s="98">
        <v>19400</v>
      </c>
      <c r="E41" s="98"/>
      <c r="F41" s="98"/>
      <c r="G41" s="98"/>
      <c r="H41" s="98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</row>
    <row r="42" spans="1:24" s="108" customFormat="1" ht="18" customHeight="1">
      <c r="A42" s="98"/>
      <c r="B42" s="96"/>
      <c r="C42" s="97">
        <v>4110</v>
      </c>
      <c r="D42" s="98"/>
      <c r="E42" s="98">
        <v>1400</v>
      </c>
      <c r="F42" s="98">
        <v>1400</v>
      </c>
      <c r="G42" s="98">
        <v>1400</v>
      </c>
      <c r="H42" s="98">
        <v>0</v>
      </c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</row>
    <row r="43" spans="1:24" s="108" customFormat="1" ht="18" customHeight="1">
      <c r="A43" s="98"/>
      <c r="B43" s="96"/>
      <c r="C43" s="97">
        <v>4170</v>
      </c>
      <c r="D43" s="98"/>
      <c r="E43" s="98">
        <v>18000</v>
      </c>
      <c r="F43" s="98">
        <v>18000</v>
      </c>
      <c r="G43" s="98">
        <v>18000</v>
      </c>
      <c r="H43" s="98">
        <v>0</v>
      </c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</row>
    <row r="44" spans="1:8" s="57" customFormat="1" ht="18" customHeight="1">
      <c r="A44" s="98"/>
      <c r="B44" s="109">
        <v>85295</v>
      </c>
      <c r="C44" s="97"/>
      <c r="D44" s="110">
        <f>D45+D49</f>
        <v>33380</v>
      </c>
      <c r="E44" s="110">
        <f>E45+E49+E47+E48+E46</f>
        <v>33380</v>
      </c>
      <c r="F44" s="110">
        <f>F45+F49+F47+F48+F46</f>
        <v>33380</v>
      </c>
      <c r="G44" s="110">
        <f>G45+G49+G47+G48+G46</f>
        <v>972</v>
      </c>
      <c r="H44" s="110">
        <f>H45+H49+H47+H48+H46</f>
        <v>0</v>
      </c>
    </row>
    <row r="45" spans="1:8" s="57" customFormat="1" ht="18" customHeight="1">
      <c r="A45" s="98"/>
      <c r="B45" s="109"/>
      <c r="C45" s="97">
        <v>2010</v>
      </c>
      <c r="D45" s="110">
        <v>33380</v>
      </c>
      <c r="E45" s="110"/>
      <c r="F45" s="110"/>
      <c r="G45" s="110"/>
      <c r="H45" s="110"/>
    </row>
    <row r="46" spans="1:8" s="57" customFormat="1" ht="18" customHeight="1">
      <c r="A46" s="98"/>
      <c r="B46" s="109"/>
      <c r="C46" s="97">
        <v>3110</v>
      </c>
      <c r="D46" s="110"/>
      <c r="E46" s="110">
        <v>32408</v>
      </c>
      <c r="F46" s="110">
        <v>32408</v>
      </c>
      <c r="G46" s="110">
        <v>0</v>
      </c>
      <c r="H46" s="110">
        <v>0</v>
      </c>
    </row>
    <row r="47" spans="1:8" s="57" customFormat="1" ht="18" customHeight="1">
      <c r="A47" s="98"/>
      <c r="B47" s="109"/>
      <c r="C47" s="97">
        <v>4010</v>
      </c>
      <c r="D47" s="110"/>
      <c r="E47" s="110">
        <v>812</v>
      </c>
      <c r="F47" s="110">
        <v>812</v>
      </c>
      <c r="G47" s="110">
        <v>812</v>
      </c>
      <c r="H47" s="110">
        <v>0</v>
      </c>
    </row>
    <row r="48" spans="1:8" s="57" customFormat="1" ht="18" customHeight="1">
      <c r="A48" s="98"/>
      <c r="B48" s="109"/>
      <c r="C48" s="97">
        <v>4110</v>
      </c>
      <c r="D48" s="110"/>
      <c r="E48" s="110">
        <v>140</v>
      </c>
      <c r="F48" s="110">
        <v>140</v>
      </c>
      <c r="G48" s="110">
        <v>140</v>
      </c>
      <c r="H48" s="110">
        <v>0</v>
      </c>
    </row>
    <row r="49" spans="1:8" s="57" customFormat="1" ht="18" customHeight="1">
      <c r="A49" s="98"/>
      <c r="B49" s="96"/>
      <c r="C49" s="97">
        <v>4120</v>
      </c>
      <c r="D49" s="110"/>
      <c r="E49" s="110">
        <v>20</v>
      </c>
      <c r="F49" s="110">
        <v>20</v>
      </c>
      <c r="G49" s="110">
        <v>20</v>
      </c>
      <c r="H49" s="110">
        <v>0</v>
      </c>
    </row>
    <row r="50" spans="1:8" ht="18" customHeight="1">
      <c r="A50" s="167" t="s">
        <v>29</v>
      </c>
      <c r="B50" s="167"/>
      <c r="C50" s="167"/>
      <c r="D50" s="111">
        <f>SUM(D7,D12,D19,D26)</f>
        <v>2971430</v>
      </c>
      <c r="E50" s="111">
        <f>SUM(E7,E12,E19,E26)</f>
        <v>2971430</v>
      </c>
      <c r="F50" s="111">
        <f>SUM(F7,F12,F19,F26)</f>
        <v>2971430</v>
      </c>
      <c r="G50" s="111">
        <f>SUM(G7,G12,G19,G26)</f>
        <v>313513</v>
      </c>
      <c r="H50" s="111">
        <f>SUM(H7,H12,H19,H26)</f>
        <v>0</v>
      </c>
    </row>
    <row r="51" spans="1:8" ht="18" customHeight="1">
      <c r="A51" s="58"/>
      <c r="B51" s="58"/>
      <c r="C51" s="58"/>
      <c r="D51" s="59"/>
      <c r="E51" s="59"/>
      <c r="F51" s="59"/>
      <c r="G51" s="59"/>
      <c r="H51" s="59"/>
    </row>
    <row r="52" spans="1:8" ht="15">
      <c r="A52" s="58"/>
      <c r="B52" s="58"/>
      <c r="C52" s="58"/>
      <c r="D52" s="59"/>
      <c r="E52" s="59"/>
      <c r="F52" s="59"/>
      <c r="G52" s="59"/>
      <c r="H52" s="59"/>
    </row>
    <row r="53" spans="1:6" ht="12.75">
      <c r="A53" s="3"/>
      <c r="B53" s="3"/>
      <c r="C53" s="3"/>
      <c r="D53" s="3"/>
      <c r="E53" s="3"/>
      <c r="F53" s="3"/>
    </row>
    <row r="54" spans="1:6" ht="15.75">
      <c r="A54" s="112" t="s">
        <v>84</v>
      </c>
      <c r="B54" s="60"/>
      <c r="C54" s="60"/>
      <c r="D54" s="60"/>
      <c r="E54" s="60"/>
      <c r="F54" s="60"/>
    </row>
    <row r="55" spans="1:6" ht="15.75">
      <c r="A55" s="112"/>
      <c r="B55" s="60"/>
      <c r="C55" s="60"/>
      <c r="D55" s="60"/>
      <c r="E55" s="60"/>
      <c r="F55" s="60"/>
    </row>
    <row r="56" spans="1:6" ht="27.75" customHeight="1">
      <c r="A56" s="113" t="s">
        <v>0</v>
      </c>
      <c r="B56" s="113" t="s">
        <v>85</v>
      </c>
      <c r="C56" s="113" t="s">
        <v>86</v>
      </c>
      <c r="D56" s="113" t="s">
        <v>87</v>
      </c>
      <c r="E56" s="168" t="s">
        <v>88</v>
      </c>
      <c r="F56" s="168"/>
    </row>
    <row r="57" spans="1:6" ht="18" customHeight="1">
      <c r="A57" s="114">
        <v>750</v>
      </c>
      <c r="B57" s="114">
        <v>75011</v>
      </c>
      <c r="C57" s="114" t="s">
        <v>89</v>
      </c>
      <c r="D57" s="108">
        <v>100</v>
      </c>
      <c r="E57" s="169">
        <v>5</v>
      </c>
      <c r="F57" s="169"/>
    </row>
    <row r="58" spans="1:6" ht="20.25" customHeight="1">
      <c r="A58" s="114">
        <v>852</v>
      </c>
      <c r="B58" s="114">
        <v>85212</v>
      </c>
      <c r="C58" s="115" t="s">
        <v>90</v>
      </c>
      <c r="D58" s="108">
        <v>26500</v>
      </c>
      <c r="E58" s="165">
        <v>12000</v>
      </c>
      <c r="F58" s="165"/>
    </row>
  </sheetData>
  <sheetProtection/>
  <mergeCells count="13">
    <mergeCell ref="A3:A5"/>
    <mergeCell ref="B3:B5"/>
    <mergeCell ref="C3:C5"/>
    <mergeCell ref="D3:D5"/>
    <mergeCell ref="E3:E5"/>
    <mergeCell ref="F4:F5"/>
    <mergeCell ref="E58:F58"/>
    <mergeCell ref="A1:H1"/>
    <mergeCell ref="F3:H3"/>
    <mergeCell ref="H4:H5"/>
    <mergeCell ref="A50:C50"/>
    <mergeCell ref="E56:F56"/>
    <mergeCell ref="E57:F57"/>
  </mergeCells>
  <printOptions/>
  <pageMargins left="0.7480314960629921" right="0.7086614173228347" top="1.1" bottom="0.8661417322834646" header="0.5905511811023623" footer="0.5118110236220472"/>
  <pageSetup horizontalDpi="600" verticalDpi="600" orientation="portrait" paperSize="9" r:id="rId1"/>
  <headerFooter alignWithMargins="0">
    <oddHeader xml:space="preserve">&amp;R&amp;"Arial,Pogrubiony"Załącznik Nr 3 &amp;"Arial,Normalny"do Zarządzenia Nr 249/2014  Burmistrza Miasta Radziejów z dnia 15 stycznia 2014 roku  
w sprawie zmian w budżecie Miasta Radziejów na 2014 rok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MRPC</cp:lastModifiedBy>
  <cp:lastPrinted>2014-01-20T11:56:29Z</cp:lastPrinted>
  <dcterms:created xsi:type="dcterms:W3CDTF">2006-11-07T12:52:19Z</dcterms:created>
  <dcterms:modified xsi:type="dcterms:W3CDTF">2014-01-28T12:50:30Z</dcterms:modified>
  <cp:category/>
  <cp:version/>
  <cp:contentType/>
  <cp:contentStatus/>
</cp:coreProperties>
</file>