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Arkusz1" sheetId="6" r:id="rId6"/>
  </sheets>
  <definedNames>
    <definedName name="_xlnm.Print_Area" localSheetId="0">'3'!$A$1:$N$30</definedName>
    <definedName name="_xlnm.Print_Area" localSheetId="4">'7'!$A$1:$G$21</definedName>
  </definedNames>
  <calcPr fullCalcOnLoad="1"/>
</workbook>
</file>

<file path=xl/sharedStrings.xml><?xml version="1.0" encoding="utf-8"?>
<sst xmlns="http://schemas.openxmlformats.org/spreadsheetml/2006/main" count="229" uniqueCount="158">
  <si>
    <t>Dział</t>
  </si>
  <si>
    <t>Rozdział</t>
  </si>
  <si>
    <t>§</t>
  </si>
  <si>
    <t>Zmniejsze- nie</t>
  </si>
  <si>
    <t>w tym:</t>
  </si>
  <si>
    <t>010</t>
  </si>
  <si>
    <t>z tego:</t>
  </si>
  <si>
    <t>Zwiększe-nie</t>
  </si>
  <si>
    <t>4210</t>
  </si>
  <si>
    <t>4300</t>
  </si>
  <si>
    <t>4010</t>
  </si>
  <si>
    <t>4040</t>
  </si>
  <si>
    <t>4110</t>
  </si>
  <si>
    <t>4120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</si>
  <si>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</si>
  <si>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</si>
  <si>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</si>
  <si>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</si>
  <si>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</si>
  <si>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</si>
  <si>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</si>
  <si>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</si>
  <si>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</si>
  <si>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</si>
  <si>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</si>
  <si>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</si>
  <si>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</si>
  <si>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</si>
  <si>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</si>
  <si>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</si>
  <si>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</si>
  <si>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</si>
  <si>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</si>
  <si>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</si>
  <si>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</si>
  <si>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</si>
  <si>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</si>
  <si>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</si>
  <si>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</si>
  <si>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</si>
  <si>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</si>
  <si>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</si>
  <si>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</si>
  <si>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</si>
  <si>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</si>
  <si>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</si>
  <si>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</si>
  <si>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</si>
  <si>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</si>
  <si>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</si>
  <si>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</si>
  <si>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</si>
  <si>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</si>
  <si>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</si>
  <si>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</si>
  <si>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</si>
  <si>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</si>
  <si>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</si>
  <si>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</si>
  <si>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</si>
  <si>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</si>
  <si>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</si>
  <si>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</si>
  <si>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</si>
  <si>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</si>
  <si>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</si>
  <si>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</si>
  <si>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</si>
  <si>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</si>
  <si>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</si>
  <si>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</si>
  <si>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</si>
  <si>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</si>
  <si>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</si>
  <si>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</si>
  <si>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</si>
  <si>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</si>
  <si>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</si>
  <si>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</si>
  <si>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</si>
  <si>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</si>
  <si>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</si>
  <si>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</si>
  <si>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</si>
  <si>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</si>
  <si>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</si>
  <si>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</si>
  <si>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</si>
  <si>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0690</t>
  </si>
  <si>
    <t>Wpływy z różnych opłat</t>
  </si>
  <si>
    <t>II.</t>
  </si>
  <si>
    <t>Wydatki bieżące</t>
  </si>
  <si>
    <t>Zakup usług pozostałych</t>
  </si>
  <si>
    <t>Wydatki majątkowe</t>
  </si>
  <si>
    <t>0830</t>
  </si>
  <si>
    <t>Plan na 2012 r.</t>
  </si>
  <si>
    <t>I.</t>
  </si>
  <si>
    <t>Dochody</t>
  </si>
  <si>
    <t>III.</t>
  </si>
  <si>
    <t>Wydatki</t>
  </si>
  <si>
    <t xml:space="preserve">Zakup materiałów i wyposażenia </t>
  </si>
  <si>
    <t>Uzasadnienie:</t>
  </si>
  <si>
    <t>Spłaty pożyczek otrzymanych na finansowanie zadań realizowanych z udziałem środków pochodzących z budżetu UE</t>
  </si>
  <si>
    <t>Gmina Radziejów</t>
  </si>
  <si>
    <t>Radziejowski Dom Kultury w Radziejowie</t>
  </si>
  <si>
    <t>Miejska i Powiatowa Biblioteka Publiczna w Radziejowie</t>
  </si>
  <si>
    <t>A.   
B.
C.
…</t>
  </si>
  <si>
    <t>Rewitalizacja Rynku miejskiego w Radziejowie (dokumentacja)</t>
  </si>
  <si>
    <t>Urządzenie cmentarza komunalnego</t>
  </si>
  <si>
    <t>0980</t>
  </si>
  <si>
    <t>A. Dotacje i środki z budżetu państwa (np. od wojewody, MEN, FRKF, …)</t>
  </si>
  <si>
    <t>Nakłady do poniesienia w następnych latach</t>
  </si>
  <si>
    <t>Budowa oświetlenia ulicznego w ul. Polnej w Radziejowie</t>
  </si>
  <si>
    <t>Termomodernizacja komunalnych budynków mieszkalnych w Radziejowie</t>
  </si>
  <si>
    <t>Budowa kanalizacji deszczowej w ul. Toruńskiej w Radziejowie</t>
  </si>
  <si>
    <t xml:space="preserve">W dochodach zaplanowano wpływy z opłat za korzystanie ze środowiska, które przeznacza się na finansowanie wydatków w dziale 900 rozdział 90004.   </t>
  </si>
  <si>
    <t>W wydatkach zaplanowano zakup drzew, krzewów, kwiatów, nasion traw, środków ochrony roślin oraz usług związanych z nasadzeniem, ochroną i pielęgnacją drzewostanów.</t>
  </si>
  <si>
    <t>Zadania inwestycyjne w 2017 r.</t>
  </si>
  <si>
    <t>Przebudowa drogi gminnej w ul. Komunalnej</t>
  </si>
  <si>
    <t>Przebudowa i budowa sieci energetycznej na terenie Rodzinnego Ogrodu Działkowego "Stokrotka" w Radziejowie</t>
  </si>
  <si>
    <t>Przebudowa budynku przy ul. Rynek 14 w Radziejowie (dokumentacja)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</si>
  <si>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</si>
  <si>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</si>
  <si>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</si>
  <si>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</si>
  <si>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Ożywienie terenu lasu miejskiego poprzez animację toru przeszkód z uwzględnieniem pozostałości powojennych (bunkry)</t>
  </si>
  <si>
    <t>Uwaga!</t>
  </si>
  <si>
    <t>Dochody i wydatki związane z realizacją zadań z zakresu administracji rządowej i innych zadań zleconych odrębnymi ustawami w 2017 r.</t>
  </si>
  <si>
    <t>Plan dochodów i wydatków finansowanych z opłat za korzystanie             ze środowiska w 2017 roku</t>
  </si>
  <si>
    <t>Nazwa instytucji/zadania</t>
  </si>
  <si>
    <t xml:space="preserve">dotacje na wydatki bieżące: </t>
  </si>
  <si>
    <t xml:space="preserve">z tego; </t>
  </si>
  <si>
    <t>celowe</t>
  </si>
  <si>
    <t xml:space="preserve">podmiotowe </t>
  </si>
  <si>
    <t>Wydatki majątkowe dotacje celowe</t>
  </si>
  <si>
    <t xml:space="preserve">Wydatki bieżące budżetu z tytułu dotacji (8+9) </t>
  </si>
  <si>
    <t>Remonty i konserwacja obiektów zabytkowych</t>
  </si>
  <si>
    <t xml:space="preserve">Dotacje celowe na zadania własne gminy realizowane przez podmioty nienależących do sektora finansów publicznych </t>
  </si>
  <si>
    <t>Upowszechnianie kultury fizycznej i sportu</t>
  </si>
  <si>
    <t xml:space="preserve">Środki niewykorzystane w 2016 roku </t>
  </si>
  <si>
    <t>Plan na 2017 r.</t>
  </si>
  <si>
    <t>Dotacje udzielone z budżetu dla jednostek z sektora finansów publicznych</t>
  </si>
  <si>
    <t>Razem dotacje udzielone jednostkom z sektora finansów publicznych</t>
  </si>
  <si>
    <t>Razem dotacje udzielone jednostkom spoza sektora finansów publicznych</t>
  </si>
  <si>
    <t>Ogółem dotacje udzielone z budżetu gminy</t>
  </si>
  <si>
    <t>Budżet obywatelski Urząd Miasta Radziejów</t>
  </si>
  <si>
    <t>W wydatkach majątkowych zaplanowano również rezerwę celową na finansowanie inwestycji lub zakupów inwestycyjnych.</t>
  </si>
  <si>
    <t xml:space="preserve">wynagrodzenia i pochodne od wynagrodzeń </t>
  </si>
  <si>
    <t>Plan  na 2017 rok</t>
  </si>
  <si>
    <t>Wydatki budżetu z  tytułu udzielonych  dotacji            (7+10)</t>
  </si>
  <si>
    <t xml:space="preserve">Zestawienie wydatków budżetu Miasta Radziejów z tytułu udzielonych dotacji                                                      w 2017 roku </t>
  </si>
  <si>
    <t>rok budżetowy 2017 (8+9+10+11)</t>
  </si>
  <si>
    <t>Wykonanie instalacji monitoringu w budynku przy ul. Rynek 1</t>
  </si>
  <si>
    <t>Miejski Ośrodek Pomocy Społecznej</t>
  </si>
  <si>
    <t>11.</t>
  </si>
  <si>
    <t>12.</t>
  </si>
  <si>
    <t>Budowa ścieżki pieszo-rowe- rowej przy w ul. Szybka w Radziejowie (dokumentacja)</t>
  </si>
  <si>
    <t>Przychody i rozchody budżetu Miasta Radziejów w 2017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</si>
</sst>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9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3" fontId="23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0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 applyAlignment="1">
      <alignment horizontal="right" vertical="top"/>
    </xf>
    <xf numFmtId="4" fontId="3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61" t="s">
        <v>117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14</v>
      </c>
    </row>
    <row r="3" spans="1:14" s="1" customFormat="1" ht="12.75" customHeight="1">
      <c r="A3" s="162" t="s">
        <v>15</v>
      </c>
      <c r="B3" s="162" t="s">
        <v>0</v>
      </c>
      <c r="C3" s="162" t="s">
        <v>16</v>
      </c>
      <c r="D3" s="162" t="s">
        <v>17</v>
      </c>
      <c r="E3" s="158" t="s">
        <v>18</v>
      </c>
      <c r="F3" s="158" t="s">
        <v>19</v>
      </c>
      <c r="G3" s="5"/>
      <c r="H3" s="158" t="s">
        <v>20</v>
      </c>
      <c r="I3" s="158"/>
      <c r="J3" s="158"/>
      <c r="K3" s="158"/>
      <c r="L3" s="158"/>
      <c r="M3" s="158" t="s">
        <v>111</v>
      </c>
      <c r="N3" s="158" t="s">
        <v>21</v>
      </c>
    </row>
    <row r="4" spans="1:14" s="1" customFormat="1" ht="11.25" customHeight="1">
      <c r="A4" s="162"/>
      <c r="B4" s="162"/>
      <c r="C4" s="162"/>
      <c r="D4" s="162"/>
      <c r="E4" s="158"/>
      <c r="F4" s="158"/>
      <c r="G4" s="158" t="s">
        <v>22</v>
      </c>
      <c r="H4" s="158" t="s">
        <v>151</v>
      </c>
      <c r="I4" s="158" t="s">
        <v>23</v>
      </c>
      <c r="J4" s="158"/>
      <c r="K4" s="158"/>
      <c r="L4" s="158"/>
      <c r="M4" s="158"/>
      <c r="N4" s="158"/>
    </row>
    <row r="5" spans="1:14" s="1" customFormat="1" ht="22.5" customHeight="1">
      <c r="A5" s="162"/>
      <c r="B5" s="162"/>
      <c r="C5" s="162"/>
      <c r="D5" s="162"/>
      <c r="E5" s="158"/>
      <c r="F5" s="158"/>
      <c r="G5" s="158"/>
      <c r="H5" s="158"/>
      <c r="I5" s="158" t="s">
        <v>24</v>
      </c>
      <c r="J5" s="158" t="s">
        <v>25</v>
      </c>
      <c r="K5" s="158" t="s">
        <v>26</v>
      </c>
      <c r="L5" s="158" t="s">
        <v>27</v>
      </c>
      <c r="M5" s="158"/>
      <c r="N5" s="158"/>
    </row>
    <row r="6" spans="1:14" s="1" customFormat="1" ht="12.75">
      <c r="A6" s="162"/>
      <c r="B6" s="162"/>
      <c r="C6" s="162"/>
      <c r="D6" s="162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s="1" customFormat="1" ht="27" customHeight="1">
      <c r="A7" s="162"/>
      <c r="B7" s="162"/>
      <c r="C7" s="162"/>
      <c r="D7" s="162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s="7" customFormat="1" ht="11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1:14" s="7" customFormat="1" ht="56.25">
      <c r="A9" s="8" t="s">
        <v>28</v>
      </c>
      <c r="B9" s="133" t="s">
        <v>5</v>
      </c>
      <c r="C9" s="133" t="s">
        <v>47</v>
      </c>
      <c r="D9" s="106">
        <v>6050</v>
      </c>
      <c r="E9" s="110" t="s">
        <v>119</v>
      </c>
      <c r="F9" s="111">
        <v>75000</v>
      </c>
      <c r="G9" s="10">
        <v>0</v>
      </c>
      <c r="H9" s="10">
        <v>75000</v>
      </c>
      <c r="I9" s="10">
        <v>75000</v>
      </c>
      <c r="J9" s="10">
        <v>0</v>
      </c>
      <c r="K9" s="9" t="s">
        <v>29</v>
      </c>
      <c r="L9" s="10">
        <v>0</v>
      </c>
      <c r="M9" s="10">
        <v>0</v>
      </c>
      <c r="N9" s="118" t="s">
        <v>145</v>
      </c>
    </row>
    <row r="10" spans="1:15" s="13" customFormat="1" ht="42.75" customHeight="1">
      <c r="A10" s="8" t="s">
        <v>31</v>
      </c>
      <c r="B10" s="107">
        <v>600</v>
      </c>
      <c r="C10" s="107">
        <v>60013</v>
      </c>
      <c r="D10" s="106">
        <v>6050</v>
      </c>
      <c r="E10" s="110" t="s">
        <v>156</v>
      </c>
      <c r="F10" s="111">
        <v>100000</v>
      </c>
      <c r="G10" s="10">
        <v>0</v>
      </c>
      <c r="H10" s="10">
        <v>100000</v>
      </c>
      <c r="I10" s="10">
        <v>100000</v>
      </c>
      <c r="J10" s="10">
        <v>0</v>
      </c>
      <c r="K10" s="9" t="s">
        <v>29</v>
      </c>
      <c r="L10" s="10">
        <v>0</v>
      </c>
      <c r="M10" s="10">
        <v>0</v>
      </c>
      <c r="N10" s="11" t="s">
        <v>30</v>
      </c>
      <c r="O10" s="12"/>
    </row>
    <row r="11" spans="1:15" s="13" customFormat="1" ht="42.75" customHeight="1">
      <c r="A11" s="8" t="s">
        <v>31</v>
      </c>
      <c r="B11" s="107">
        <v>600</v>
      </c>
      <c r="C11" s="107">
        <v>60016</v>
      </c>
      <c r="D11" s="106">
        <v>6050</v>
      </c>
      <c r="E11" s="110" t="s">
        <v>118</v>
      </c>
      <c r="F11" s="111">
        <v>713573</v>
      </c>
      <c r="G11" s="10">
        <v>24265</v>
      </c>
      <c r="H11" s="10">
        <v>689308</v>
      </c>
      <c r="I11" s="10">
        <v>389308</v>
      </c>
      <c r="J11" s="10">
        <v>300000</v>
      </c>
      <c r="K11" s="9" t="s">
        <v>29</v>
      </c>
      <c r="L11" s="10">
        <v>0</v>
      </c>
      <c r="M11" s="10"/>
      <c r="N11" s="11" t="s">
        <v>30</v>
      </c>
      <c r="O11" s="12"/>
    </row>
    <row r="12" spans="1:15" s="13" customFormat="1" ht="42.75" customHeight="1">
      <c r="A12" s="8" t="s">
        <v>32</v>
      </c>
      <c r="B12" s="107">
        <v>600</v>
      </c>
      <c r="C12" s="107">
        <v>60016</v>
      </c>
      <c r="D12" s="106">
        <v>6050</v>
      </c>
      <c r="E12" s="110" t="s">
        <v>107</v>
      </c>
      <c r="F12" s="111">
        <v>73283</v>
      </c>
      <c r="G12" s="10">
        <v>3283</v>
      </c>
      <c r="H12" s="10">
        <v>70000</v>
      </c>
      <c r="I12" s="10">
        <v>70000</v>
      </c>
      <c r="J12" s="10">
        <v>0</v>
      </c>
      <c r="K12" s="9" t="s">
        <v>29</v>
      </c>
      <c r="L12" s="10">
        <v>0</v>
      </c>
      <c r="M12" s="10">
        <v>0</v>
      </c>
      <c r="N12" s="11" t="s">
        <v>30</v>
      </c>
      <c r="O12" s="12"/>
    </row>
    <row r="13" spans="1:15" s="13" customFormat="1" ht="44.25" customHeight="1">
      <c r="A13" s="116" t="s">
        <v>33</v>
      </c>
      <c r="B13" s="107">
        <v>700</v>
      </c>
      <c r="C13" s="107">
        <v>70005</v>
      </c>
      <c r="D13" s="106">
        <v>6050</v>
      </c>
      <c r="E13" s="110" t="s">
        <v>113</v>
      </c>
      <c r="F13" s="111">
        <v>660000</v>
      </c>
      <c r="G13" s="111">
        <v>29960</v>
      </c>
      <c r="H13" s="111">
        <v>200000</v>
      </c>
      <c r="I13" s="111">
        <v>40000</v>
      </c>
      <c r="J13" s="111">
        <v>160000</v>
      </c>
      <c r="K13" s="114" t="s">
        <v>29</v>
      </c>
      <c r="L13" s="111">
        <v>0</v>
      </c>
      <c r="M13" s="111">
        <v>430040</v>
      </c>
      <c r="N13" s="115" t="s">
        <v>30</v>
      </c>
      <c r="O13" s="12"/>
    </row>
    <row r="14" spans="1:15" s="13" customFormat="1" ht="45.75" customHeight="1">
      <c r="A14" s="116" t="s">
        <v>34</v>
      </c>
      <c r="B14" s="107">
        <v>700</v>
      </c>
      <c r="C14" s="107">
        <v>70005</v>
      </c>
      <c r="D14" s="106">
        <v>6050</v>
      </c>
      <c r="E14" s="110" t="s">
        <v>120</v>
      </c>
      <c r="F14" s="111">
        <v>15000</v>
      </c>
      <c r="G14" s="111">
        <v>0</v>
      </c>
      <c r="H14" s="111">
        <v>15000</v>
      </c>
      <c r="I14" s="111">
        <v>15000</v>
      </c>
      <c r="J14" s="111">
        <v>0</v>
      </c>
      <c r="K14" s="114" t="s">
        <v>29</v>
      </c>
      <c r="L14" s="111"/>
      <c r="M14" s="111"/>
      <c r="N14" s="115" t="s">
        <v>30</v>
      </c>
      <c r="O14" s="12"/>
    </row>
    <row r="15" spans="1:15" s="13" customFormat="1" ht="44.25" customHeight="1">
      <c r="A15" s="116" t="s">
        <v>35</v>
      </c>
      <c r="B15" s="107">
        <v>710</v>
      </c>
      <c r="C15" s="107">
        <v>71035</v>
      </c>
      <c r="D15" s="106">
        <v>6050</v>
      </c>
      <c r="E15" s="110" t="s">
        <v>108</v>
      </c>
      <c r="F15" s="111">
        <v>233813</v>
      </c>
      <c r="G15" s="111">
        <v>5105</v>
      </c>
      <c r="H15" s="111">
        <v>5000</v>
      </c>
      <c r="I15" s="111">
        <v>5000</v>
      </c>
      <c r="J15" s="111">
        <v>0</v>
      </c>
      <c r="K15" s="114" t="s">
        <v>29</v>
      </c>
      <c r="L15" s="111">
        <v>0</v>
      </c>
      <c r="M15" s="111">
        <v>223708</v>
      </c>
      <c r="N15" s="115" t="s">
        <v>30</v>
      </c>
      <c r="O15" s="12"/>
    </row>
    <row r="16" spans="1:15" s="13" customFormat="1" ht="48.75" customHeight="1">
      <c r="A16" s="116" t="s">
        <v>36</v>
      </c>
      <c r="B16" s="107">
        <v>852</v>
      </c>
      <c r="C16" s="107">
        <v>85219</v>
      </c>
      <c r="D16" s="106">
        <v>6050</v>
      </c>
      <c r="E16" s="110" t="s">
        <v>152</v>
      </c>
      <c r="F16" s="111">
        <v>11600</v>
      </c>
      <c r="G16" s="111">
        <v>3100</v>
      </c>
      <c r="H16" s="111">
        <v>8500</v>
      </c>
      <c r="I16" s="111">
        <v>8500</v>
      </c>
      <c r="J16" s="111">
        <v>0</v>
      </c>
      <c r="K16" s="114" t="s">
        <v>29</v>
      </c>
      <c r="L16" s="111">
        <v>0</v>
      </c>
      <c r="M16" s="111">
        <v>0</v>
      </c>
      <c r="N16" s="115" t="s">
        <v>153</v>
      </c>
      <c r="O16" s="12"/>
    </row>
    <row r="17" spans="1:14" ht="57.75" customHeight="1">
      <c r="A17" s="151" t="s">
        <v>37</v>
      </c>
      <c r="B17" s="152">
        <v>900</v>
      </c>
      <c r="C17" s="152">
        <v>90001</v>
      </c>
      <c r="D17" s="153">
        <v>6050</v>
      </c>
      <c r="E17" s="154" t="s">
        <v>121</v>
      </c>
      <c r="F17" s="155">
        <v>11358274</v>
      </c>
      <c r="G17" s="155">
        <v>194634</v>
      </c>
      <c r="H17" s="155">
        <v>2701686</v>
      </c>
      <c r="I17" s="155">
        <v>201686</v>
      </c>
      <c r="J17" s="155">
        <v>2500000</v>
      </c>
      <c r="K17" s="113" t="s">
        <v>29</v>
      </c>
      <c r="L17" s="156">
        <v>0</v>
      </c>
      <c r="M17" s="156">
        <v>8461954</v>
      </c>
      <c r="N17" s="157" t="s">
        <v>30</v>
      </c>
    </row>
    <row r="18" spans="1:14" ht="51.75" customHeight="1">
      <c r="A18" s="116" t="s">
        <v>123</v>
      </c>
      <c r="B18" s="107">
        <v>900</v>
      </c>
      <c r="C18" s="107">
        <v>90001</v>
      </c>
      <c r="D18" s="106">
        <v>6050</v>
      </c>
      <c r="E18" s="112" t="s">
        <v>114</v>
      </c>
      <c r="F18" s="111">
        <v>163125</v>
      </c>
      <c r="G18" s="111">
        <v>13125</v>
      </c>
      <c r="H18" s="111">
        <v>150000</v>
      </c>
      <c r="I18" s="111">
        <v>30000</v>
      </c>
      <c r="J18" s="111">
        <v>120000</v>
      </c>
      <c r="K18" s="114" t="s">
        <v>29</v>
      </c>
      <c r="L18" s="134">
        <v>0</v>
      </c>
      <c r="M18" s="14">
        <v>0</v>
      </c>
      <c r="N18" s="11" t="s">
        <v>30</v>
      </c>
    </row>
    <row r="19" spans="1:14" ht="45.75" customHeight="1">
      <c r="A19" s="116" t="s">
        <v>124</v>
      </c>
      <c r="B19" s="107">
        <v>900</v>
      </c>
      <c r="C19" s="107">
        <v>90015</v>
      </c>
      <c r="D19" s="106">
        <v>6050</v>
      </c>
      <c r="E19" s="112" t="s">
        <v>112</v>
      </c>
      <c r="F19" s="111">
        <v>24179</v>
      </c>
      <c r="G19" s="111">
        <v>4179</v>
      </c>
      <c r="H19" s="111">
        <v>20000</v>
      </c>
      <c r="I19" s="111">
        <v>20000</v>
      </c>
      <c r="J19" s="111">
        <v>0</v>
      </c>
      <c r="K19" s="114" t="s">
        <v>106</v>
      </c>
      <c r="L19" s="134">
        <v>0</v>
      </c>
      <c r="M19" s="14">
        <v>0</v>
      </c>
      <c r="N19" s="11" t="s">
        <v>30</v>
      </c>
    </row>
    <row r="20" spans="1:14" ht="65.25" customHeight="1">
      <c r="A20" s="121" t="s">
        <v>154</v>
      </c>
      <c r="B20" s="122">
        <v>921</v>
      </c>
      <c r="C20" s="122">
        <v>92116</v>
      </c>
      <c r="D20" s="123">
        <v>6220</v>
      </c>
      <c r="E20" s="124" t="s">
        <v>122</v>
      </c>
      <c r="F20" s="119">
        <v>332325</v>
      </c>
      <c r="G20" s="119">
        <v>78000</v>
      </c>
      <c r="H20" s="119">
        <v>224375</v>
      </c>
      <c r="I20" s="119">
        <v>224375</v>
      </c>
      <c r="J20" s="120">
        <v>0</v>
      </c>
      <c r="K20" s="113" t="s">
        <v>106</v>
      </c>
      <c r="L20" s="10">
        <v>0</v>
      </c>
      <c r="M20" s="10">
        <v>29950</v>
      </c>
      <c r="N20" s="11" t="s">
        <v>30</v>
      </c>
    </row>
    <row r="21" spans="1:14" ht="59.25" customHeight="1">
      <c r="A21" s="116" t="s">
        <v>155</v>
      </c>
      <c r="B21" s="107">
        <v>926</v>
      </c>
      <c r="C21" s="107">
        <v>92695</v>
      </c>
      <c r="D21" s="106">
        <v>6050</v>
      </c>
      <c r="E21" s="112" t="s">
        <v>125</v>
      </c>
      <c r="F21" s="111">
        <v>75000</v>
      </c>
      <c r="G21" s="111">
        <v>0</v>
      </c>
      <c r="H21" s="111">
        <v>75000</v>
      </c>
      <c r="I21" s="111">
        <v>75000</v>
      </c>
      <c r="J21" s="111">
        <v>0</v>
      </c>
      <c r="K21" s="114" t="s">
        <v>106</v>
      </c>
      <c r="L21" s="111">
        <v>0</v>
      </c>
      <c r="M21" s="111">
        <v>0</v>
      </c>
      <c r="N21" s="118" t="s">
        <v>145</v>
      </c>
    </row>
    <row r="22" spans="1:14" s="15" customFormat="1" ht="24" customHeight="1">
      <c r="A22" s="159" t="s">
        <v>38</v>
      </c>
      <c r="B22" s="159"/>
      <c r="C22" s="159"/>
      <c r="D22" s="159"/>
      <c r="E22" s="159"/>
      <c r="F22" s="125">
        <f>SUM(F9:F21)</f>
        <v>13835172</v>
      </c>
      <c r="G22" s="125">
        <f aca="true" t="shared" si="0" ref="G22:M22">SUM(G9:G21)</f>
        <v>355651</v>
      </c>
      <c r="H22" s="125">
        <f t="shared" si="0"/>
        <v>4333869</v>
      </c>
      <c r="I22" s="125">
        <f>SUM(I9:I21)</f>
        <v>1253869</v>
      </c>
      <c r="J22" s="125">
        <f t="shared" si="0"/>
        <v>3080000</v>
      </c>
      <c r="K22" s="125">
        <f t="shared" si="0"/>
        <v>0</v>
      </c>
      <c r="L22" s="125">
        <f t="shared" si="0"/>
        <v>0</v>
      </c>
      <c r="M22" s="125">
        <f t="shared" si="0"/>
        <v>9145652</v>
      </c>
      <c r="N22" s="16" t="s">
        <v>39</v>
      </c>
    </row>
    <row r="23" spans="1:14" ht="12.75">
      <c r="A23" s="17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7" t="s">
        <v>110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7" t="s">
        <v>41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7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36" t="s">
        <v>126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5" customFormat="1" ht="12.75">
      <c r="A28" s="135" t="s">
        <v>146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</row>
    <row r="29" spans="1:14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">
      <c r="A32" s="109"/>
      <c r="B32" s="109"/>
      <c r="C32" s="109"/>
      <c r="D32" s="109"/>
      <c r="E32" s="109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">
      <c r="A33" s="109"/>
      <c r="B33" s="109"/>
      <c r="C33" s="109"/>
      <c r="D33" s="109"/>
      <c r="E33" s="109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12.75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2:14" ht="80.25" customHeight="1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</row>
  </sheetData>
  <sheetProtection selectLockedCells="1" selectUnlockedCells="1"/>
  <mergeCells count="20">
    <mergeCell ref="B34:N34"/>
    <mergeCell ref="B35:N35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22:E22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XVI/131/2016 
Rady Miasta Radziejów z dnia 28 grudnia 2016 roku    
w sprawie uchwalenia budżetu Miasta Radziejów na 2017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19" customWidth="1"/>
  </cols>
  <sheetData>
    <row r="1" spans="1:8" ht="55.5" customHeight="1">
      <c r="A1" s="161" t="s">
        <v>127</v>
      </c>
      <c r="B1" s="161"/>
      <c r="C1" s="161"/>
      <c r="D1" s="161"/>
      <c r="E1" s="161"/>
      <c r="F1" s="161"/>
      <c r="G1" s="161"/>
      <c r="H1" s="161"/>
    </row>
    <row r="2" spans="1:8" ht="10.5" customHeight="1">
      <c r="A2" s="20"/>
      <c r="B2" s="20"/>
      <c r="C2" s="20"/>
      <c r="D2" s="20"/>
      <c r="E2" s="20"/>
      <c r="F2" s="20"/>
      <c r="H2" s="4" t="s">
        <v>14</v>
      </c>
    </row>
    <row r="3" spans="1:8" ht="12.75" customHeight="1">
      <c r="A3" s="164" t="s">
        <v>0</v>
      </c>
      <c r="B3" s="164" t="s">
        <v>1</v>
      </c>
      <c r="C3" s="164" t="s">
        <v>2</v>
      </c>
      <c r="D3" s="165" t="s">
        <v>43</v>
      </c>
      <c r="E3" s="165" t="s">
        <v>44</v>
      </c>
      <c r="F3" s="165" t="s">
        <v>6</v>
      </c>
      <c r="G3" s="165"/>
      <c r="H3" s="165"/>
    </row>
    <row r="4" spans="1:8" ht="12.75" customHeight="1">
      <c r="A4" s="164"/>
      <c r="B4" s="164"/>
      <c r="C4" s="164"/>
      <c r="D4" s="165"/>
      <c r="E4" s="165"/>
      <c r="F4" s="165" t="s">
        <v>45</v>
      </c>
      <c r="G4" s="21" t="s">
        <v>4</v>
      </c>
      <c r="H4" s="165" t="s">
        <v>46</v>
      </c>
    </row>
    <row r="5" spans="1:8" ht="45">
      <c r="A5" s="164"/>
      <c r="B5" s="164"/>
      <c r="C5" s="164"/>
      <c r="D5" s="165"/>
      <c r="E5" s="165"/>
      <c r="F5" s="165"/>
      <c r="G5" s="5" t="s">
        <v>147</v>
      </c>
      <c r="H5" s="165"/>
    </row>
    <row r="6" spans="1:8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10</v>
      </c>
    </row>
    <row r="7" spans="1:8" ht="18" customHeight="1" hidden="1">
      <c r="A7" s="59" t="s">
        <v>5</v>
      </c>
      <c r="B7" s="59" t="s">
        <v>47</v>
      </c>
      <c r="C7" s="24"/>
      <c r="D7" s="25">
        <f>SUM(D8:D11)</f>
        <v>0</v>
      </c>
      <c r="E7" s="25">
        <f>SUM(E8:E11)</f>
        <v>0</v>
      </c>
      <c r="F7" s="25">
        <f>SUM(F8:F11)</f>
        <v>0</v>
      </c>
      <c r="G7" s="25">
        <f>SUM(G8:G11)</f>
        <v>0</v>
      </c>
      <c r="H7" s="25">
        <f>SUM(H8:H11)</f>
        <v>0</v>
      </c>
    </row>
    <row r="8" spans="1:24" s="15" customFormat="1" ht="18" customHeight="1" hidden="1">
      <c r="A8" s="60"/>
      <c r="B8" s="61"/>
      <c r="C8" s="61">
        <v>2010</v>
      </c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15" customFormat="1" ht="18" customHeight="1" hidden="1">
      <c r="A9" s="60"/>
      <c r="B9" s="61"/>
      <c r="C9" s="61">
        <v>4210</v>
      </c>
      <c r="D9" s="62"/>
      <c r="E9" s="62"/>
      <c r="F9" s="62"/>
      <c r="G9" s="62">
        <v>0</v>
      </c>
      <c r="H9" s="62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15" customFormat="1" ht="18" customHeight="1" hidden="1">
      <c r="A10" s="60"/>
      <c r="B10" s="61"/>
      <c r="C10" s="61">
        <v>4300</v>
      </c>
      <c r="D10" s="62"/>
      <c r="E10" s="62"/>
      <c r="F10" s="62"/>
      <c r="G10" s="62">
        <v>0</v>
      </c>
      <c r="H10" s="62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s="15" customFormat="1" ht="18" customHeight="1" hidden="1">
      <c r="A11" s="60"/>
      <c r="B11" s="61"/>
      <c r="C11" s="61">
        <v>4430</v>
      </c>
      <c r="D11" s="62"/>
      <c r="E11" s="62"/>
      <c r="F11" s="62"/>
      <c r="G11" s="62">
        <v>0</v>
      </c>
      <c r="H11" s="62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8" ht="18" customHeight="1">
      <c r="A12" s="23">
        <v>750</v>
      </c>
      <c r="B12" s="24"/>
      <c r="C12" s="24"/>
      <c r="D12" s="25">
        <f>SUM(D13)</f>
        <v>144100</v>
      </c>
      <c r="E12" s="25">
        <f>SUM(E13)</f>
        <v>144100</v>
      </c>
      <c r="F12" s="25">
        <f>SUM(F13)</f>
        <v>144100</v>
      </c>
      <c r="G12" s="25">
        <f>SUM(G13)</f>
        <v>134030</v>
      </c>
      <c r="H12" s="25">
        <f>SUM(H13)</f>
        <v>0</v>
      </c>
    </row>
    <row r="13" spans="1:24" s="29" customFormat="1" ht="18" customHeight="1">
      <c r="A13" s="26"/>
      <c r="B13" s="27">
        <v>75011</v>
      </c>
      <c r="C13" s="27"/>
      <c r="D13" s="28">
        <f>SUM(D14:D19)</f>
        <v>144100</v>
      </c>
      <c r="E13" s="28">
        <f>SUM(E14:E23)</f>
        <v>144100</v>
      </c>
      <c r="F13" s="28">
        <f>SUM(F14:F23)</f>
        <v>144100</v>
      </c>
      <c r="G13" s="28">
        <f>SUM(G14:G23)</f>
        <v>134030</v>
      </c>
      <c r="H13" s="28">
        <f>SUM(H14:H19)</f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9" customFormat="1" ht="18" customHeight="1">
      <c r="A14" s="26"/>
      <c r="B14" s="27"/>
      <c r="C14" s="27">
        <v>2010</v>
      </c>
      <c r="D14" s="28">
        <v>144100</v>
      </c>
      <c r="E14" s="28"/>
      <c r="F14" s="28"/>
      <c r="G14" s="28"/>
      <c r="H14" s="2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9" customFormat="1" ht="18" customHeight="1">
      <c r="A15" s="26"/>
      <c r="B15" s="27"/>
      <c r="C15" s="27">
        <v>3020</v>
      </c>
      <c r="D15" s="28"/>
      <c r="E15" s="28">
        <v>600</v>
      </c>
      <c r="F15" s="28">
        <v>600</v>
      </c>
      <c r="G15" s="28">
        <v>0</v>
      </c>
      <c r="H15" s="28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9" customFormat="1" ht="18" customHeight="1">
      <c r="A16" s="26"/>
      <c r="B16" s="27"/>
      <c r="C16" s="27">
        <v>4010</v>
      </c>
      <c r="D16" s="28"/>
      <c r="E16" s="28">
        <v>104000</v>
      </c>
      <c r="F16" s="28">
        <v>104000</v>
      </c>
      <c r="G16" s="28">
        <v>104000</v>
      </c>
      <c r="H16" s="28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9" customFormat="1" ht="18" customHeight="1">
      <c r="A17" s="26"/>
      <c r="B17" s="27"/>
      <c r="C17" s="27">
        <v>4040</v>
      </c>
      <c r="D17" s="28"/>
      <c r="E17" s="30">
        <v>8450</v>
      </c>
      <c r="F17" s="30">
        <v>8450</v>
      </c>
      <c r="G17" s="30">
        <v>8450</v>
      </c>
      <c r="H17" s="28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9" customFormat="1" ht="18" customHeight="1">
      <c r="A18" s="26"/>
      <c r="B18" s="27"/>
      <c r="C18" s="27">
        <v>4110</v>
      </c>
      <c r="D18" s="28"/>
      <c r="E18" s="28">
        <v>19330</v>
      </c>
      <c r="F18" s="28">
        <v>19330</v>
      </c>
      <c r="G18" s="28">
        <v>19330</v>
      </c>
      <c r="H18" s="28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9" customFormat="1" ht="18" customHeight="1">
      <c r="A19" s="26"/>
      <c r="B19" s="27"/>
      <c r="C19" s="27">
        <v>4120</v>
      </c>
      <c r="D19" s="28"/>
      <c r="E19" s="28">
        <v>2250</v>
      </c>
      <c r="F19" s="28">
        <v>2250</v>
      </c>
      <c r="G19" s="28">
        <v>2250</v>
      </c>
      <c r="H19" s="28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9" customFormat="1" ht="18" customHeight="1">
      <c r="A20" s="26"/>
      <c r="B20" s="27"/>
      <c r="C20" s="27">
        <v>4210</v>
      </c>
      <c r="D20" s="28"/>
      <c r="E20" s="28">
        <v>3000</v>
      </c>
      <c r="F20" s="28">
        <v>3000</v>
      </c>
      <c r="G20" s="28">
        <v>0</v>
      </c>
      <c r="H20" s="28"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9" customFormat="1" ht="18" customHeight="1">
      <c r="A21" s="26"/>
      <c r="B21" s="27"/>
      <c r="C21" s="27">
        <v>4300</v>
      </c>
      <c r="D21" s="28"/>
      <c r="E21" s="28">
        <v>3435</v>
      </c>
      <c r="F21" s="28">
        <v>3435</v>
      </c>
      <c r="G21" s="28">
        <v>0</v>
      </c>
      <c r="H21" s="28"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9" customFormat="1" ht="18" customHeight="1">
      <c r="A22" s="26"/>
      <c r="B22" s="27"/>
      <c r="C22" s="27">
        <v>4380</v>
      </c>
      <c r="D22" s="28"/>
      <c r="E22" s="28">
        <v>300</v>
      </c>
      <c r="F22" s="28">
        <v>300</v>
      </c>
      <c r="G22" s="28">
        <v>0</v>
      </c>
      <c r="H22" s="28"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9" customFormat="1" ht="18" customHeight="1">
      <c r="A23" s="26"/>
      <c r="B23" s="27"/>
      <c r="C23" s="27">
        <v>4440</v>
      </c>
      <c r="D23" s="28"/>
      <c r="E23" s="28">
        <v>2735</v>
      </c>
      <c r="F23" s="28">
        <v>2735</v>
      </c>
      <c r="G23" s="28">
        <v>0</v>
      </c>
      <c r="H23" s="28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9" customFormat="1" ht="18" customHeight="1">
      <c r="A24" s="31">
        <v>751</v>
      </c>
      <c r="B24" s="32"/>
      <c r="C24" s="32"/>
      <c r="D24" s="33">
        <f>D25</f>
        <v>1350</v>
      </c>
      <c r="E24" s="33">
        <f>E25</f>
        <v>1350</v>
      </c>
      <c r="F24" s="33">
        <f>F25</f>
        <v>1350</v>
      </c>
      <c r="G24" s="33">
        <f>G25</f>
        <v>1292</v>
      </c>
      <c r="H24" s="33">
        <f>H25</f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29" customFormat="1" ht="18" customHeight="1">
      <c r="A25" s="26"/>
      <c r="B25" s="27">
        <v>75101</v>
      </c>
      <c r="C25" s="27"/>
      <c r="D25" s="28">
        <v>1350</v>
      </c>
      <c r="E25" s="28">
        <f>SUM(E27:E30)</f>
        <v>1350</v>
      </c>
      <c r="F25" s="28">
        <f>SUM(F27:F30)</f>
        <v>1350</v>
      </c>
      <c r="G25" s="34">
        <f>SUM(G27:G30)</f>
        <v>1292</v>
      </c>
      <c r="H25" s="34">
        <f>SUM(H27:H30)</f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29" customFormat="1" ht="18" customHeight="1">
      <c r="A26" s="26"/>
      <c r="B26" s="27"/>
      <c r="C26" s="27">
        <v>2010</v>
      </c>
      <c r="D26" s="28">
        <v>1350</v>
      </c>
      <c r="E26" s="28"/>
      <c r="F26" s="28"/>
      <c r="G26" s="34"/>
      <c r="H26" s="3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s="29" customFormat="1" ht="18" customHeight="1">
      <c r="A27" s="26"/>
      <c r="B27" s="27"/>
      <c r="C27" s="27" t="s">
        <v>10</v>
      </c>
      <c r="D27" s="34"/>
      <c r="E27" s="34">
        <v>1080</v>
      </c>
      <c r="F27" s="34">
        <v>1080</v>
      </c>
      <c r="G27" s="34">
        <v>1080</v>
      </c>
      <c r="H27" s="34"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29" customFormat="1" ht="18" customHeight="1">
      <c r="A28" s="26"/>
      <c r="B28" s="27"/>
      <c r="C28" s="27">
        <v>4110</v>
      </c>
      <c r="D28" s="34"/>
      <c r="E28" s="34">
        <v>185</v>
      </c>
      <c r="F28" s="34">
        <v>185</v>
      </c>
      <c r="G28" s="34">
        <v>185</v>
      </c>
      <c r="H28" s="34"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9" customFormat="1" ht="18" customHeight="1">
      <c r="A29" s="26"/>
      <c r="B29" s="27"/>
      <c r="C29" s="27">
        <v>4120</v>
      </c>
      <c r="D29" s="34"/>
      <c r="E29" s="34">
        <v>27</v>
      </c>
      <c r="F29" s="34">
        <v>27</v>
      </c>
      <c r="G29" s="34">
        <v>27</v>
      </c>
      <c r="H29" s="34"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9" customFormat="1" ht="18" customHeight="1">
      <c r="A30" s="26"/>
      <c r="B30" s="27"/>
      <c r="C30" s="27">
        <v>4300</v>
      </c>
      <c r="D30" s="34"/>
      <c r="E30" s="34">
        <v>58</v>
      </c>
      <c r="F30" s="34">
        <v>58</v>
      </c>
      <c r="G30" s="34">
        <v>0</v>
      </c>
      <c r="H30" s="34">
        <v>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29" customFormat="1" ht="12.75" customHeight="1">
      <c r="A31" s="26"/>
      <c r="B31" s="27"/>
      <c r="C31" s="27"/>
      <c r="D31" s="34"/>
      <c r="E31" s="34"/>
      <c r="F31" s="34"/>
      <c r="G31" s="34"/>
      <c r="H31" s="3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38" customFormat="1" ht="18" customHeight="1">
      <c r="A32" s="35">
        <v>852</v>
      </c>
      <c r="B32" s="36"/>
      <c r="C32" s="36"/>
      <c r="D32" s="33">
        <f>SUM(D33,D36,D40)</f>
        <v>38400</v>
      </c>
      <c r="E32" s="33">
        <f>SUM(E33,E36,E40)</f>
        <v>38400</v>
      </c>
      <c r="F32" s="33">
        <f>SUM(F33,F36,F40)</f>
        <v>38400</v>
      </c>
      <c r="G32" s="33">
        <f>SUM(G33,G36,G40)</f>
        <v>6100</v>
      </c>
      <c r="H32" s="33">
        <f>SUM(H45,H64,H61,H68)</f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40" customFormat="1" ht="18" customHeight="1">
      <c r="A33" s="28"/>
      <c r="B33" s="41">
        <v>85213</v>
      </c>
      <c r="C33" s="27"/>
      <c r="D33" s="28">
        <f>D34+D35</f>
        <v>31000</v>
      </c>
      <c r="E33" s="28">
        <f>E34+E35</f>
        <v>31000</v>
      </c>
      <c r="F33" s="28">
        <f>F34+F35</f>
        <v>31000</v>
      </c>
      <c r="G33" s="28">
        <f>G34+G35</f>
        <v>0</v>
      </c>
      <c r="H33" s="28">
        <f>H34+H35</f>
        <v>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40" customFormat="1" ht="18" customHeight="1">
      <c r="A34" s="28"/>
      <c r="B34" s="26"/>
      <c r="C34" s="27">
        <v>2010</v>
      </c>
      <c r="D34" s="28">
        <v>31000</v>
      </c>
      <c r="E34" s="28"/>
      <c r="F34" s="28"/>
      <c r="G34" s="28"/>
      <c r="H34" s="2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s="40" customFormat="1" ht="18" customHeight="1">
      <c r="A35" s="28"/>
      <c r="B35" s="26"/>
      <c r="C35" s="27">
        <v>4130</v>
      </c>
      <c r="D35" s="28"/>
      <c r="E35" s="28">
        <v>31000</v>
      </c>
      <c r="F35" s="28">
        <v>31000</v>
      </c>
      <c r="G35" s="28">
        <v>0</v>
      </c>
      <c r="H35" s="28">
        <v>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40" customFormat="1" ht="18" customHeight="1">
      <c r="A36" s="28"/>
      <c r="B36" s="26">
        <v>85219</v>
      </c>
      <c r="C36" s="27"/>
      <c r="D36" s="28">
        <f>D37+D38+D39</f>
        <v>1300</v>
      </c>
      <c r="E36" s="28">
        <f>E37+E38+E39</f>
        <v>1300</v>
      </c>
      <c r="F36" s="28">
        <f>F37+F38+F39</f>
        <v>1300</v>
      </c>
      <c r="G36" s="28">
        <f>G37+G38+G39</f>
        <v>0</v>
      </c>
      <c r="H36" s="28">
        <f>H37+H38+H39</f>
        <v>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s="40" customFormat="1" ht="18" customHeight="1">
      <c r="A37" s="28"/>
      <c r="B37" s="26"/>
      <c r="C37" s="27">
        <v>2010</v>
      </c>
      <c r="D37" s="28">
        <v>1300</v>
      </c>
      <c r="E37" s="28"/>
      <c r="F37" s="28"/>
      <c r="G37" s="28"/>
      <c r="H37" s="2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s="40" customFormat="1" ht="18" customHeight="1">
      <c r="A38" s="28"/>
      <c r="B38" s="26"/>
      <c r="C38" s="27">
        <v>3110</v>
      </c>
      <c r="D38" s="28"/>
      <c r="E38" s="28">
        <v>1281</v>
      </c>
      <c r="F38" s="28">
        <v>1281</v>
      </c>
      <c r="G38" s="28">
        <v>0</v>
      </c>
      <c r="H38" s="28">
        <v>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s="40" customFormat="1" ht="18" customHeight="1">
      <c r="A39" s="28"/>
      <c r="B39" s="26"/>
      <c r="C39" s="27">
        <v>4210</v>
      </c>
      <c r="D39" s="28"/>
      <c r="E39" s="28">
        <v>19</v>
      </c>
      <c r="F39" s="28">
        <v>19</v>
      </c>
      <c r="G39" s="28">
        <v>0</v>
      </c>
      <c r="H39" s="28">
        <v>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s="40" customFormat="1" ht="18" customHeight="1">
      <c r="A40" s="28"/>
      <c r="B40" s="41">
        <v>85228</v>
      </c>
      <c r="C40" s="27"/>
      <c r="D40" s="28">
        <f>D41+D42+D43</f>
        <v>6100</v>
      </c>
      <c r="E40" s="28">
        <f>E41+E42+E43</f>
        <v>6100</v>
      </c>
      <c r="F40" s="28">
        <f>F41+F42+F43</f>
        <v>6100</v>
      </c>
      <c r="G40" s="28">
        <f>G41+G42+G43</f>
        <v>6100</v>
      </c>
      <c r="H40" s="28">
        <f>H41+H42+H43</f>
        <v>0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s="40" customFormat="1" ht="18" customHeight="1">
      <c r="A41" s="28"/>
      <c r="B41" s="26"/>
      <c r="C41" s="27">
        <v>2010</v>
      </c>
      <c r="D41" s="28">
        <v>6100</v>
      </c>
      <c r="E41" s="28"/>
      <c r="F41" s="28"/>
      <c r="G41" s="28"/>
      <c r="H41" s="2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s="40" customFormat="1" ht="18" customHeight="1">
      <c r="A42" s="28"/>
      <c r="B42" s="26"/>
      <c r="C42" s="27">
        <v>4110</v>
      </c>
      <c r="D42" s="28"/>
      <c r="E42" s="28">
        <v>500</v>
      </c>
      <c r="F42" s="28">
        <v>500</v>
      </c>
      <c r="G42" s="28">
        <v>500</v>
      </c>
      <c r="H42" s="28">
        <v>0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s="40" customFormat="1" ht="18" customHeight="1">
      <c r="A43" s="28"/>
      <c r="B43" s="26"/>
      <c r="C43" s="27">
        <v>4170</v>
      </c>
      <c r="D43" s="28"/>
      <c r="E43" s="28">
        <v>5600</v>
      </c>
      <c r="F43" s="28">
        <v>5600</v>
      </c>
      <c r="G43" s="28">
        <v>5600</v>
      </c>
      <c r="H43" s="28">
        <v>0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s="38" customFormat="1" ht="18" customHeight="1">
      <c r="A44" s="35">
        <v>855</v>
      </c>
      <c r="B44" s="36"/>
      <c r="C44" s="36"/>
      <c r="D44" s="33">
        <f>D45+D57</f>
        <v>5876600</v>
      </c>
      <c r="E44" s="33">
        <f>E45+E57</f>
        <v>5876600</v>
      </c>
      <c r="F44" s="33">
        <f>F45+F57</f>
        <v>5876600</v>
      </c>
      <c r="G44" s="33">
        <f>G45+G57</f>
        <v>300270</v>
      </c>
      <c r="H44" s="33">
        <f>H45+H57</f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s="29" customFormat="1" ht="18" customHeight="1">
      <c r="A45" s="34"/>
      <c r="B45" s="27">
        <v>85501</v>
      </c>
      <c r="C45" s="27"/>
      <c r="D45" s="28">
        <f>SUM(D46:D56)</f>
        <v>2852200</v>
      </c>
      <c r="E45" s="28">
        <f>SUM(E46:E56)</f>
        <v>2852200</v>
      </c>
      <c r="F45" s="28">
        <f>SUM(F46:F56)</f>
        <v>2852200</v>
      </c>
      <c r="G45" s="28">
        <f>SUM(G46:G56)</f>
        <v>40416</v>
      </c>
      <c r="H45" s="28">
        <f>SUM(H46:H56)</f>
        <v>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40" customFormat="1" ht="18" customHeight="1">
      <c r="A46" s="28"/>
      <c r="B46" s="26"/>
      <c r="C46" s="27">
        <v>2060</v>
      </c>
      <c r="D46" s="28">
        <v>2852200</v>
      </c>
      <c r="E46" s="28"/>
      <c r="F46" s="28"/>
      <c r="G46" s="28"/>
      <c r="H46" s="2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s="40" customFormat="1" ht="18" customHeight="1">
      <c r="A47" s="28"/>
      <c r="B47" s="26"/>
      <c r="C47" s="27">
        <v>3110</v>
      </c>
      <c r="D47" s="28"/>
      <c r="E47" s="28">
        <v>2810050</v>
      </c>
      <c r="F47" s="28">
        <v>2810050</v>
      </c>
      <c r="G47" s="28">
        <v>0</v>
      </c>
      <c r="H47" s="28">
        <v>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s="40" customFormat="1" ht="18" customHeight="1">
      <c r="A48" s="28"/>
      <c r="B48" s="26"/>
      <c r="C48" s="27" t="s">
        <v>10</v>
      </c>
      <c r="D48" s="28"/>
      <c r="E48" s="28">
        <v>32119</v>
      </c>
      <c r="F48" s="28">
        <v>32119</v>
      </c>
      <c r="G48" s="28">
        <v>32119</v>
      </c>
      <c r="H48" s="28">
        <v>0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s="40" customFormat="1" ht="18" customHeight="1">
      <c r="A49" s="28"/>
      <c r="B49" s="26"/>
      <c r="C49" s="27" t="s">
        <v>11</v>
      </c>
      <c r="D49" s="28"/>
      <c r="E49" s="28">
        <v>1915</v>
      </c>
      <c r="F49" s="28">
        <v>1915</v>
      </c>
      <c r="G49" s="28">
        <v>1915</v>
      </c>
      <c r="H49" s="28"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40" customFormat="1" ht="18" customHeight="1">
      <c r="A50" s="28"/>
      <c r="B50" s="26"/>
      <c r="C50" s="27" t="s">
        <v>12</v>
      </c>
      <c r="D50" s="28"/>
      <c r="E50" s="28">
        <v>5861</v>
      </c>
      <c r="F50" s="28">
        <v>5861</v>
      </c>
      <c r="G50" s="28">
        <v>5861</v>
      </c>
      <c r="H50" s="28">
        <v>0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s="40" customFormat="1" ht="18" customHeight="1">
      <c r="A51" s="28"/>
      <c r="B51" s="26"/>
      <c r="C51" s="27" t="s">
        <v>13</v>
      </c>
      <c r="D51" s="28"/>
      <c r="E51" s="28">
        <v>521</v>
      </c>
      <c r="F51" s="28">
        <v>521</v>
      </c>
      <c r="G51" s="28">
        <v>521</v>
      </c>
      <c r="H51" s="28">
        <v>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s="40" customFormat="1" ht="18" customHeight="1">
      <c r="A52" s="28"/>
      <c r="B52" s="26"/>
      <c r="C52" s="27" t="s">
        <v>8</v>
      </c>
      <c r="D52" s="28"/>
      <c r="E52" s="28">
        <v>187</v>
      </c>
      <c r="F52" s="28">
        <v>187</v>
      </c>
      <c r="G52" s="28">
        <v>0</v>
      </c>
      <c r="H52" s="28">
        <v>0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s="40" customFormat="1" ht="18" customHeight="1">
      <c r="A53" s="28"/>
      <c r="B53" s="26"/>
      <c r="C53" s="27" t="s">
        <v>9</v>
      </c>
      <c r="D53" s="28"/>
      <c r="E53" s="28">
        <v>550</v>
      </c>
      <c r="F53" s="28">
        <v>550</v>
      </c>
      <c r="G53" s="28">
        <v>0</v>
      </c>
      <c r="H53" s="28">
        <v>0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s="40" customFormat="1" ht="18" customHeight="1">
      <c r="A54" s="28"/>
      <c r="B54" s="26"/>
      <c r="C54" s="27">
        <v>4360</v>
      </c>
      <c r="D54" s="28"/>
      <c r="E54" s="28">
        <v>200</v>
      </c>
      <c r="F54" s="28">
        <v>200</v>
      </c>
      <c r="G54" s="28">
        <v>0</v>
      </c>
      <c r="H54" s="28">
        <v>0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s="40" customFormat="1" ht="18" customHeight="1">
      <c r="A55" s="28"/>
      <c r="B55" s="26"/>
      <c r="C55" s="27">
        <v>4440</v>
      </c>
      <c r="D55" s="28"/>
      <c r="E55" s="28">
        <v>547</v>
      </c>
      <c r="F55" s="28">
        <v>547</v>
      </c>
      <c r="G55" s="28">
        <v>0</v>
      </c>
      <c r="H55" s="28">
        <v>0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40" customFormat="1" ht="18" customHeight="1">
      <c r="A56" s="28"/>
      <c r="B56" s="26"/>
      <c r="C56" s="27">
        <v>4700</v>
      </c>
      <c r="D56" s="28"/>
      <c r="E56" s="28">
        <v>250</v>
      </c>
      <c r="F56" s="28">
        <v>250</v>
      </c>
      <c r="G56" s="28">
        <v>0</v>
      </c>
      <c r="H56" s="28">
        <v>0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s="40" customFormat="1" ht="18" customHeight="1">
      <c r="A57" s="28"/>
      <c r="B57" s="41">
        <v>85502</v>
      </c>
      <c r="C57" s="27"/>
      <c r="D57" s="28">
        <f>SUM(D58:D69)</f>
        <v>3024400</v>
      </c>
      <c r="E57" s="28">
        <f>SUM(E58:E69)</f>
        <v>3024400</v>
      </c>
      <c r="F57" s="28">
        <f>SUM(F58:F69)</f>
        <v>3024400</v>
      </c>
      <c r="G57" s="28">
        <f>SUM(G58:G69)</f>
        <v>259854</v>
      </c>
      <c r="H57" s="28">
        <f>SUM(H58:H69)</f>
        <v>0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s="40" customFormat="1" ht="18" customHeight="1">
      <c r="A58" s="28"/>
      <c r="B58" s="26"/>
      <c r="C58" s="27">
        <v>2010</v>
      </c>
      <c r="D58" s="28">
        <v>3024400</v>
      </c>
      <c r="E58" s="28">
        <v>0</v>
      </c>
      <c r="F58" s="28">
        <v>0</v>
      </c>
      <c r="G58" s="28">
        <v>0</v>
      </c>
      <c r="H58" s="28">
        <v>0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s="40" customFormat="1" ht="18" customHeight="1">
      <c r="A59" s="28"/>
      <c r="B59" s="26"/>
      <c r="C59" s="27">
        <v>3110</v>
      </c>
      <c r="D59" s="28"/>
      <c r="E59" s="28">
        <v>2756311</v>
      </c>
      <c r="F59" s="28">
        <v>2756311</v>
      </c>
      <c r="G59" s="28">
        <v>0</v>
      </c>
      <c r="H59" s="28">
        <v>0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s="40" customFormat="1" ht="18" customHeight="1">
      <c r="A60" s="28"/>
      <c r="B60" s="26"/>
      <c r="C60" s="27">
        <v>4010</v>
      </c>
      <c r="D60" s="28"/>
      <c r="E60" s="28">
        <v>64038</v>
      </c>
      <c r="F60" s="28">
        <v>64038</v>
      </c>
      <c r="G60" s="28">
        <v>64038</v>
      </c>
      <c r="H60" s="28">
        <v>0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s="40" customFormat="1" ht="18" customHeight="1">
      <c r="A61" s="28"/>
      <c r="B61" s="41"/>
      <c r="C61" s="27">
        <v>4040</v>
      </c>
      <c r="D61" s="28"/>
      <c r="E61" s="28">
        <v>4914</v>
      </c>
      <c r="F61" s="28">
        <v>4914</v>
      </c>
      <c r="G61" s="28">
        <v>4914</v>
      </c>
      <c r="H61" s="28">
        <f>H62+H63</f>
        <v>0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s="40" customFormat="1" ht="18" customHeight="1">
      <c r="A62" s="28"/>
      <c r="B62" s="26"/>
      <c r="C62" s="27">
        <v>4110</v>
      </c>
      <c r="D62" s="28"/>
      <c r="E62" s="28">
        <v>190902</v>
      </c>
      <c r="F62" s="28">
        <v>190902</v>
      </c>
      <c r="G62" s="28">
        <v>190902</v>
      </c>
      <c r="H62" s="28">
        <v>0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s="40" customFormat="1" ht="18" customHeight="1">
      <c r="A63" s="28"/>
      <c r="B63" s="26"/>
      <c r="C63" s="27">
        <v>4210</v>
      </c>
      <c r="D63" s="28"/>
      <c r="E63" s="28">
        <v>2000</v>
      </c>
      <c r="F63" s="28">
        <v>2000</v>
      </c>
      <c r="G63" s="28">
        <v>0</v>
      </c>
      <c r="H63" s="28">
        <v>0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s="40" customFormat="1" ht="18" customHeight="1">
      <c r="A64" s="28"/>
      <c r="B64" s="41"/>
      <c r="C64" s="27">
        <v>4280</v>
      </c>
      <c r="D64" s="28"/>
      <c r="E64" s="28">
        <v>130</v>
      </c>
      <c r="F64" s="28">
        <v>130</v>
      </c>
      <c r="G64" s="28">
        <v>0</v>
      </c>
      <c r="H64" s="28">
        <f>H65+H66+H67</f>
        <v>0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s="40" customFormat="1" ht="18" customHeight="1">
      <c r="A65" s="28"/>
      <c r="B65" s="26"/>
      <c r="C65" s="27">
        <v>4300</v>
      </c>
      <c r="D65" s="28"/>
      <c r="E65" s="28">
        <v>2350</v>
      </c>
      <c r="F65" s="28">
        <v>2350</v>
      </c>
      <c r="G65" s="28">
        <v>0</v>
      </c>
      <c r="H65" s="28">
        <v>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s="40" customFormat="1" ht="18" customHeight="1">
      <c r="A66" s="28"/>
      <c r="B66" s="26"/>
      <c r="C66" s="27">
        <v>4360</v>
      </c>
      <c r="D66" s="28"/>
      <c r="E66" s="28">
        <v>1040</v>
      </c>
      <c r="F66" s="28">
        <v>1040</v>
      </c>
      <c r="G66" s="28">
        <v>0</v>
      </c>
      <c r="H66" s="28">
        <v>0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s="40" customFormat="1" ht="18" customHeight="1">
      <c r="A67" s="28"/>
      <c r="B67" s="26"/>
      <c r="C67" s="27">
        <v>4410</v>
      </c>
      <c r="D67" s="28"/>
      <c r="E67" s="28">
        <v>200</v>
      </c>
      <c r="F67" s="28">
        <v>200</v>
      </c>
      <c r="G67" s="28">
        <v>0</v>
      </c>
      <c r="H67" s="28">
        <v>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8" s="39" customFormat="1" ht="18" customHeight="1">
      <c r="A68" s="28"/>
      <c r="B68" s="41"/>
      <c r="C68" s="27">
        <v>4440</v>
      </c>
      <c r="D68" s="58"/>
      <c r="E68" s="58">
        <v>1915</v>
      </c>
      <c r="F68" s="58">
        <v>1915</v>
      </c>
      <c r="G68" s="58">
        <v>0</v>
      </c>
      <c r="H68" s="58">
        <v>0</v>
      </c>
    </row>
    <row r="69" spans="1:8" s="39" customFormat="1" ht="18" customHeight="1">
      <c r="A69" s="28"/>
      <c r="B69" s="41"/>
      <c r="C69" s="27">
        <v>4700</v>
      </c>
      <c r="D69" s="58"/>
      <c r="E69" s="58">
        <v>600</v>
      </c>
      <c r="F69" s="58">
        <v>600</v>
      </c>
      <c r="G69" s="58">
        <v>0</v>
      </c>
      <c r="H69" s="58">
        <v>0</v>
      </c>
    </row>
    <row r="70" spans="1:8" ht="18" customHeight="1">
      <c r="A70" s="168" t="s">
        <v>38</v>
      </c>
      <c r="B70" s="168"/>
      <c r="C70" s="168"/>
      <c r="D70" s="42">
        <f>SUM(D7,D12,D24,D32,D44)</f>
        <v>6060450</v>
      </c>
      <c r="E70" s="42">
        <f>SUM(E7,E12,E24,E32,E44)</f>
        <v>6060450</v>
      </c>
      <c r="F70" s="42">
        <f>SUM(F7,F12,F24,F32,F44)</f>
        <v>6060450</v>
      </c>
      <c r="G70" s="42">
        <f>SUM(G7,G12,G24,G32,G44)</f>
        <v>441692</v>
      </c>
      <c r="H70" s="42">
        <f>SUM(H7,H12,H24,H32,H44)</f>
        <v>0</v>
      </c>
    </row>
    <row r="71" spans="1:8" ht="18" customHeight="1">
      <c r="A71" s="43"/>
      <c r="B71" s="43"/>
      <c r="C71" s="43"/>
      <c r="D71" s="44"/>
      <c r="E71" s="44"/>
      <c r="F71" s="44"/>
      <c r="G71" s="44"/>
      <c r="H71" s="44"/>
    </row>
    <row r="72" spans="1:8" ht="15">
      <c r="A72" s="43"/>
      <c r="B72" s="43"/>
      <c r="C72" s="43"/>
      <c r="D72" s="44"/>
      <c r="E72" s="44"/>
      <c r="F72" s="44"/>
      <c r="G72" s="44"/>
      <c r="H72" s="44"/>
    </row>
    <row r="73" spans="1:6" ht="12.75">
      <c r="A73" s="20"/>
      <c r="B73" s="20"/>
      <c r="C73" s="20"/>
      <c r="D73" s="20"/>
      <c r="E73" s="20"/>
      <c r="F73" s="20"/>
    </row>
    <row r="74" spans="1:8" ht="15.75">
      <c r="A74" s="149" t="s">
        <v>48</v>
      </c>
      <c r="B74" s="150"/>
      <c r="C74" s="150"/>
      <c r="D74" s="150"/>
      <c r="E74" s="150"/>
      <c r="F74" s="150"/>
      <c r="G74" s="15"/>
      <c r="H74" s="15"/>
    </row>
    <row r="75" spans="1:8" ht="15.75">
      <c r="A75" s="137"/>
      <c r="B75" s="138"/>
      <c r="C75" s="138"/>
      <c r="D75" s="138"/>
      <c r="E75" s="138"/>
      <c r="F75" s="138"/>
      <c r="G75" s="139"/>
      <c r="H75" s="139"/>
    </row>
    <row r="76" spans="1:6" ht="27.75" customHeight="1">
      <c r="A76" s="2" t="s">
        <v>0</v>
      </c>
      <c r="B76" s="2" t="s">
        <v>49</v>
      </c>
      <c r="C76" s="2" t="s">
        <v>50</v>
      </c>
      <c r="D76" s="2" t="s">
        <v>51</v>
      </c>
      <c r="E76" s="169" t="s">
        <v>52</v>
      </c>
      <c r="F76" s="169"/>
    </row>
    <row r="77" spans="1:6" ht="18" customHeight="1">
      <c r="A77" s="45">
        <v>750</v>
      </c>
      <c r="B77" s="45">
        <v>75011</v>
      </c>
      <c r="C77" s="117" t="s">
        <v>88</v>
      </c>
      <c r="D77" s="132">
        <v>400</v>
      </c>
      <c r="E77" s="170">
        <v>20</v>
      </c>
      <c r="F77" s="170"/>
    </row>
    <row r="78" spans="1:6" ht="18" customHeight="1">
      <c r="A78" s="45">
        <v>852</v>
      </c>
      <c r="B78" s="45">
        <v>85228</v>
      </c>
      <c r="C78" s="117" t="s">
        <v>94</v>
      </c>
      <c r="D78" s="132">
        <v>1000</v>
      </c>
      <c r="E78" s="166">
        <v>50</v>
      </c>
      <c r="F78" s="167"/>
    </row>
    <row r="79" spans="1:6" ht="20.25" customHeight="1">
      <c r="A79" s="45">
        <v>855</v>
      </c>
      <c r="B79" s="45">
        <v>85502</v>
      </c>
      <c r="C79" s="117" t="s">
        <v>109</v>
      </c>
      <c r="D79" s="132">
        <v>25500</v>
      </c>
      <c r="E79" s="163">
        <v>7000</v>
      </c>
      <c r="F79" s="163"/>
    </row>
  </sheetData>
  <sheetProtection/>
  <mergeCells count="14">
    <mergeCell ref="H4:H5"/>
    <mergeCell ref="A70:C70"/>
    <mergeCell ref="E76:F76"/>
    <mergeCell ref="E77:F77"/>
    <mergeCell ref="E79:F79"/>
    <mergeCell ref="A1:H1"/>
    <mergeCell ref="A3:A5"/>
    <mergeCell ref="B3:B5"/>
    <mergeCell ref="C3:C5"/>
    <mergeCell ref="D3:D5"/>
    <mergeCell ref="E3:E5"/>
    <mergeCell ref="E78:F78"/>
    <mergeCell ref="F3:H3"/>
    <mergeCell ref="F4:F5"/>
  </mergeCells>
  <printOptions/>
  <pageMargins left="0.7480314960629921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
do uchwały Nr XVI/131/2016    Rady Miasta Radziejów 
z dnia 28 grudnia 2016 roku  
w sprawie uchwalenia budżetu Miasta Radziejów na 2017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53.57421875" style="0" customWidth="1"/>
    <col min="3" max="3" width="11.7109375" style="0" customWidth="1"/>
    <col min="4" max="4" width="12.140625" style="0" hidden="1" customWidth="1"/>
    <col min="5" max="5" width="2.421875" style="0" hidden="1" customWidth="1"/>
    <col min="6" max="6" width="11.28125" style="0" hidden="1" customWidth="1"/>
    <col min="7" max="7" width="11.7109375" style="0" hidden="1" customWidth="1"/>
    <col min="8" max="8" width="16.8515625" style="131" customWidth="1"/>
  </cols>
  <sheetData>
    <row r="1" spans="1:8" ht="22.5" customHeight="1">
      <c r="A1" s="181" t="s">
        <v>157</v>
      </c>
      <c r="B1" s="181"/>
      <c r="C1" s="181"/>
      <c r="D1" s="181"/>
      <c r="E1" s="181"/>
      <c r="F1" s="181"/>
      <c r="G1" s="181"/>
      <c r="H1" s="181"/>
    </row>
    <row r="2" spans="1:8" ht="12.75">
      <c r="A2" s="46"/>
      <c r="B2" s="20"/>
      <c r="C2" s="20"/>
      <c r="D2" s="20"/>
      <c r="E2" s="20"/>
      <c r="F2" s="20"/>
      <c r="G2" s="20"/>
      <c r="H2" s="126"/>
    </row>
    <row r="3" spans="1:8" ht="12.75">
      <c r="A3" s="20"/>
      <c r="B3" s="20"/>
      <c r="C3" s="20"/>
      <c r="D3" s="20"/>
      <c r="E3" s="20"/>
      <c r="F3" s="20"/>
      <c r="G3" s="20"/>
      <c r="H3" s="127" t="s">
        <v>14</v>
      </c>
    </row>
    <row r="4" spans="1:8" ht="12.75">
      <c r="A4" s="172" t="s">
        <v>15</v>
      </c>
      <c r="B4" s="172" t="s">
        <v>53</v>
      </c>
      <c r="C4" s="173" t="s">
        <v>54</v>
      </c>
      <c r="D4" s="174" t="s">
        <v>55</v>
      </c>
      <c r="E4" s="174" t="s">
        <v>56</v>
      </c>
      <c r="F4" s="174" t="s">
        <v>7</v>
      </c>
      <c r="G4" s="174" t="s">
        <v>3</v>
      </c>
      <c r="H4" s="182" t="s">
        <v>148</v>
      </c>
    </row>
    <row r="5" spans="1:8" ht="12.75">
      <c r="A5" s="172"/>
      <c r="B5" s="172"/>
      <c r="C5" s="172"/>
      <c r="D5" s="175"/>
      <c r="E5" s="177"/>
      <c r="F5" s="179"/>
      <c r="G5" s="179"/>
      <c r="H5" s="182"/>
    </row>
    <row r="6" spans="1:8" ht="25.5" customHeight="1">
      <c r="A6" s="172"/>
      <c r="B6" s="172"/>
      <c r="C6" s="172"/>
      <c r="D6" s="176"/>
      <c r="E6" s="178"/>
      <c r="F6" s="180"/>
      <c r="G6" s="180"/>
      <c r="H6" s="182"/>
    </row>
    <row r="7" spans="1:8" ht="12.75">
      <c r="A7" s="205">
        <v>1</v>
      </c>
      <c r="B7" s="205">
        <v>2</v>
      </c>
      <c r="C7" s="205">
        <v>3</v>
      </c>
      <c r="D7" s="205"/>
      <c r="E7" s="205"/>
      <c r="F7" s="205"/>
      <c r="G7" s="205"/>
      <c r="H7" s="206">
        <v>4</v>
      </c>
    </row>
    <row r="8" spans="1:8" s="48" customFormat="1" ht="32.25" customHeight="1">
      <c r="A8" s="171" t="s">
        <v>57</v>
      </c>
      <c r="B8" s="171"/>
      <c r="C8" s="51"/>
      <c r="D8" s="52"/>
      <c r="E8" s="52"/>
      <c r="F8" s="52"/>
      <c r="G8" s="52"/>
      <c r="H8" s="128">
        <f>SUM(H9,H11,H17,H15)</f>
        <v>3555910</v>
      </c>
    </row>
    <row r="9" spans="1:8" s="48" customFormat="1" ht="17.25" customHeight="1">
      <c r="A9" s="47" t="s">
        <v>28</v>
      </c>
      <c r="B9" s="53" t="s">
        <v>58</v>
      </c>
      <c r="C9" s="47" t="s">
        <v>59</v>
      </c>
      <c r="D9" s="54"/>
      <c r="E9" s="54"/>
      <c r="F9" s="54"/>
      <c r="G9" s="54"/>
      <c r="H9" s="129">
        <v>2800000</v>
      </c>
    </row>
    <row r="10" spans="1:8" s="48" customFormat="1" ht="27.75" customHeight="1">
      <c r="A10" s="47"/>
      <c r="B10" s="57" t="s">
        <v>60</v>
      </c>
      <c r="C10" s="47"/>
      <c r="D10" s="56"/>
      <c r="E10" s="54"/>
      <c r="F10" s="54"/>
      <c r="G10" s="54"/>
      <c r="H10" s="129">
        <v>0</v>
      </c>
    </row>
    <row r="11" spans="1:8" s="48" customFormat="1" ht="18" customHeight="1">
      <c r="A11" s="47" t="s">
        <v>31</v>
      </c>
      <c r="B11" s="53" t="s">
        <v>61</v>
      </c>
      <c r="C11" s="47" t="s">
        <v>59</v>
      </c>
      <c r="D11" s="56"/>
      <c r="E11" s="54"/>
      <c r="F11" s="54"/>
      <c r="G11" s="54"/>
      <c r="H11" s="129">
        <v>280000</v>
      </c>
    </row>
    <row r="12" spans="1:8" s="48" customFormat="1" ht="42.75" customHeight="1">
      <c r="A12" s="47" t="s">
        <v>32</v>
      </c>
      <c r="B12" s="57" t="s">
        <v>62</v>
      </c>
      <c r="C12" s="47" t="s">
        <v>63</v>
      </c>
      <c r="D12" s="56"/>
      <c r="E12" s="47"/>
      <c r="F12" s="47"/>
      <c r="G12" s="47"/>
      <c r="H12" s="129">
        <v>0</v>
      </c>
    </row>
    <row r="13" spans="1:8" s="48" customFormat="1" ht="18" customHeight="1">
      <c r="A13" s="47" t="s">
        <v>33</v>
      </c>
      <c r="B13" s="53" t="s">
        <v>64</v>
      </c>
      <c r="C13" s="47" t="s">
        <v>65</v>
      </c>
      <c r="D13" s="56"/>
      <c r="E13" s="47"/>
      <c r="F13" s="47"/>
      <c r="G13" s="47"/>
      <c r="H13" s="129">
        <v>0</v>
      </c>
    </row>
    <row r="14" spans="1:8" s="48" customFormat="1" ht="18" customHeight="1">
      <c r="A14" s="47" t="s">
        <v>34</v>
      </c>
      <c r="B14" s="53" t="s">
        <v>66</v>
      </c>
      <c r="C14" s="47" t="s">
        <v>67</v>
      </c>
      <c r="D14" s="56"/>
      <c r="E14" s="47"/>
      <c r="F14" s="47"/>
      <c r="G14" s="47"/>
      <c r="H14" s="129">
        <v>0</v>
      </c>
    </row>
    <row r="15" spans="1:8" s="48" customFormat="1" ht="18" customHeight="1">
      <c r="A15" s="47" t="s">
        <v>35</v>
      </c>
      <c r="B15" s="53" t="s">
        <v>68</v>
      </c>
      <c r="C15" s="47" t="s">
        <v>69</v>
      </c>
      <c r="D15" s="56"/>
      <c r="E15" s="47"/>
      <c r="F15" s="47"/>
      <c r="G15" s="47"/>
      <c r="H15" s="129">
        <v>0</v>
      </c>
    </row>
    <row r="16" spans="1:8" s="48" customFormat="1" ht="18" customHeight="1">
      <c r="A16" s="47" t="s">
        <v>36</v>
      </c>
      <c r="B16" s="53" t="s">
        <v>70</v>
      </c>
      <c r="C16" s="47" t="s">
        <v>71</v>
      </c>
      <c r="D16" s="56"/>
      <c r="E16" s="47"/>
      <c r="F16" s="47"/>
      <c r="G16" s="47"/>
      <c r="H16" s="129">
        <v>0</v>
      </c>
    </row>
    <row r="17" spans="1:8" s="48" customFormat="1" ht="18" customHeight="1">
      <c r="A17" s="47" t="s">
        <v>37</v>
      </c>
      <c r="B17" s="53" t="s">
        <v>72</v>
      </c>
      <c r="C17" s="47" t="s">
        <v>73</v>
      </c>
      <c r="D17" s="54"/>
      <c r="E17" s="47"/>
      <c r="F17" s="54"/>
      <c r="G17" s="47"/>
      <c r="H17" s="129">
        <f>100000+375910</f>
        <v>475910</v>
      </c>
    </row>
    <row r="18" spans="1:8" s="48" customFormat="1" ht="18" customHeight="1">
      <c r="A18" s="47"/>
      <c r="B18" s="53" t="s">
        <v>74</v>
      </c>
      <c r="C18" s="47"/>
      <c r="D18" s="54"/>
      <c r="E18" s="54"/>
      <c r="F18" s="54"/>
      <c r="G18" s="54"/>
      <c r="H18" s="129">
        <v>0</v>
      </c>
    </row>
    <row r="19" spans="1:8" s="48" customFormat="1" ht="29.25" customHeight="1">
      <c r="A19" s="171" t="s">
        <v>75</v>
      </c>
      <c r="B19" s="171"/>
      <c r="C19" s="51"/>
      <c r="D19" s="52"/>
      <c r="E19" s="52"/>
      <c r="F19" s="52"/>
      <c r="G19" s="52"/>
      <c r="H19" s="128">
        <f>SUM(H20:H26)</f>
        <v>375910</v>
      </c>
    </row>
    <row r="20" spans="1:8" s="48" customFormat="1" ht="18" customHeight="1">
      <c r="A20" s="47" t="s">
        <v>28</v>
      </c>
      <c r="B20" s="53" t="s">
        <v>76</v>
      </c>
      <c r="C20" s="47" t="s">
        <v>77</v>
      </c>
      <c r="D20" s="47"/>
      <c r="E20" s="54"/>
      <c r="F20" s="54"/>
      <c r="G20" s="54"/>
      <c r="H20" s="129">
        <v>55000</v>
      </c>
    </row>
    <row r="21" spans="1:8" s="48" customFormat="1" ht="18" customHeight="1">
      <c r="A21" s="47" t="s">
        <v>31</v>
      </c>
      <c r="B21" s="53" t="s">
        <v>78</v>
      </c>
      <c r="C21" s="47" t="s">
        <v>77</v>
      </c>
      <c r="D21" s="47"/>
      <c r="E21" s="47"/>
      <c r="F21" s="47"/>
      <c r="G21" s="54"/>
      <c r="H21" s="129">
        <v>320910</v>
      </c>
    </row>
    <row r="22" spans="1:8" s="48" customFormat="1" ht="43.5" customHeight="1">
      <c r="A22" s="47" t="s">
        <v>32</v>
      </c>
      <c r="B22" s="57" t="s">
        <v>102</v>
      </c>
      <c r="C22" s="47" t="s">
        <v>79</v>
      </c>
      <c r="D22" s="47"/>
      <c r="E22" s="47"/>
      <c r="F22" s="47"/>
      <c r="G22" s="47"/>
      <c r="H22" s="129">
        <v>0</v>
      </c>
    </row>
    <row r="23" spans="1:8" s="48" customFormat="1" ht="18" customHeight="1">
      <c r="A23" s="47" t="s">
        <v>33</v>
      </c>
      <c r="B23" s="53" t="s">
        <v>80</v>
      </c>
      <c r="C23" s="47" t="s">
        <v>81</v>
      </c>
      <c r="D23" s="47"/>
      <c r="E23" s="47"/>
      <c r="F23" s="47"/>
      <c r="G23" s="47"/>
      <c r="H23" s="129">
        <v>0</v>
      </c>
    </row>
    <row r="24" spans="1:8" s="48" customFormat="1" ht="18" customHeight="1">
      <c r="A24" s="47" t="s">
        <v>34</v>
      </c>
      <c r="B24" s="53" t="s">
        <v>82</v>
      </c>
      <c r="C24" s="47" t="s">
        <v>83</v>
      </c>
      <c r="D24" s="54"/>
      <c r="E24" s="47"/>
      <c r="F24" s="54"/>
      <c r="G24" s="54"/>
      <c r="H24" s="129">
        <v>0</v>
      </c>
    </row>
    <row r="25" spans="1:8" s="48" customFormat="1" ht="32.25" customHeight="1">
      <c r="A25" s="47" t="s">
        <v>35</v>
      </c>
      <c r="B25" s="55" t="s">
        <v>84</v>
      </c>
      <c r="C25" s="47" t="s">
        <v>85</v>
      </c>
      <c r="D25" s="47"/>
      <c r="E25" s="47"/>
      <c r="F25" s="47"/>
      <c r="G25" s="47"/>
      <c r="H25" s="129">
        <v>0</v>
      </c>
    </row>
    <row r="26" spans="1:8" s="48" customFormat="1" ht="18" customHeight="1">
      <c r="A26" s="47" t="s">
        <v>36</v>
      </c>
      <c r="B26" s="53" t="s">
        <v>86</v>
      </c>
      <c r="C26" s="47" t="s">
        <v>87</v>
      </c>
      <c r="D26" s="47"/>
      <c r="E26" s="47"/>
      <c r="F26" s="47"/>
      <c r="G26" s="47"/>
      <c r="H26" s="129">
        <v>0</v>
      </c>
    </row>
    <row r="28" spans="2:8" ht="12.75">
      <c r="B28" s="64"/>
      <c r="C28" s="15"/>
      <c r="D28" s="15"/>
      <c r="E28" s="15"/>
      <c r="F28" s="15"/>
      <c r="G28" s="15"/>
      <c r="H28" s="130"/>
    </row>
    <row r="29" spans="2:8" ht="12.75">
      <c r="B29" s="15"/>
      <c r="C29" s="15"/>
      <c r="D29" s="15"/>
      <c r="E29" s="15"/>
      <c r="F29" s="15"/>
      <c r="G29" s="15"/>
      <c r="H29" s="130"/>
    </row>
  </sheetData>
  <sheetProtection selectLockedCells="1" selectUnlockedCells="1"/>
  <mergeCells count="11">
    <mergeCell ref="F4:F6"/>
    <mergeCell ref="G4:G6"/>
    <mergeCell ref="A1:H1"/>
    <mergeCell ref="H4:H6"/>
    <mergeCell ref="A8:B8"/>
    <mergeCell ref="A19:B19"/>
    <mergeCell ref="A4:A6"/>
    <mergeCell ref="B4:B6"/>
    <mergeCell ref="C4:C6"/>
    <mergeCell ref="D4:D6"/>
    <mergeCell ref="E4:E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XVI/131/2016 Rady Miasta Radziejów 
z dnia 28 grudnia 2016 roku 
w sprawie uchwalenia budżetu Miasta Radziejów na 2017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C1" sqref="C1:I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39.8515625" style="0" customWidth="1"/>
    <col min="6" max="10" width="13.140625" style="0" customWidth="1"/>
  </cols>
  <sheetData>
    <row r="1" spans="3:9" ht="39" customHeight="1">
      <c r="C1" s="183" t="s">
        <v>150</v>
      </c>
      <c r="D1" s="183"/>
      <c r="E1" s="183"/>
      <c r="F1" s="183"/>
      <c r="G1" s="183"/>
      <c r="H1" s="183"/>
      <c r="I1" s="183"/>
    </row>
    <row r="2" ht="7.5" customHeight="1"/>
    <row r="3" spans="1:10" ht="12.75">
      <c r="A3" s="184" t="s">
        <v>15</v>
      </c>
      <c r="B3" s="184" t="s">
        <v>0</v>
      </c>
      <c r="C3" s="184" t="s">
        <v>1</v>
      </c>
      <c r="D3" s="184" t="s">
        <v>2</v>
      </c>
      <c r="E3" s="185" t="s">
        <v>129</v>
      </c>
      <c r="F3" s="192" t="s">
        <v>149</v>
      </c>
      <c r="G3" s="186" t="s">
        <v>135</v>
      </c>
      <c r="H3" s="187" t="s">
        <v>130</v>
      </c>
      <c r="I3" s="187"/>
      <c r="J3" s="186" t="s">
        <v>134</v>
      </c>
    </row>
    <row r="4" spans="1:10" ht="12.75">
      <c r="A4" s="184"/>
      <c r="B4" s="184"/>
      <c r="C4" s="184"/>
      <c r="D4" s="184"/>
      <c r="E4" s="185"/>
      <c r="F4" s="179"/>
      <c r="G4" s="185"/>
      <c r="H4" s="188" t="s">
        <v>131</v>
      </c>
      <c r="I4" s="188"/>
      <c r="J4" s="186"/>
    </row>
    <row r="5" spans="1:10" ht="49.5" customHeight="1">
      <c r="A5" s="184"/>
      <c r="B5" s="184"/>
      <c r="C5" s="184"/>
      <c r="D5" s="184"/>
      <c r="E5" s="185"/>
      <c r="F5" s="180"/>
      <c r="G5" s="185"/>
      <c r="H5" s="140" t="s">
        <v>132</v>
      </c>
      <c r="I5" s="140" t="s">
        <v>133</v>
      </c>
      <c r="J5" s="186"/>
    </row>
    <row r="6" spans="1:10" ht="12.75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</row>
    <row r="7" spans="1:10" ht="24.75" customHeight="1">
      <c r="A7" s="189" t="s">
        <v>141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ht="18" customHeight="1">
      <c r="A8" s="142">
        <v>1</v>
      </c>
      <c r="B8" s="142">
        <v>900</v>
      </c>
      <c r="C8" s="142">
        <v>90002</v>
      </c>
      <c r="D8" s="142">
        <v>2310</v>
      </c>
      <c r="E8" s="142" t="s">
        <v>103</v>
      </c>
      <c r="F8" s="143">
        <f>G8+J8</f>
        <v>45500</v>
      </c>
      <c r="G8" s="143">
        <v>45500</v>
      </c>
      <c r="H8" s="143">
        <v>45500</v>
      </c>
      <c r="I8" s="143">
        <v>0</v>
      </c>
      <c r="J8" s="143">
        <v>0</v>
      </c>
    </row>
    <row r="9" spans="1:10" ht="18" customHeight="1">
      <c r="A9" s="142">
        <v>2</v>
      </c>
      <c r="B9" s="142">
        <v>921</v>
      </c>
      <c r="C9" s="142">
        <v>92109</v>
      </c>
      <c r="D9" s="142">
        <v>2480</v>
      </c>
      <c r="E9" s="142" t="s">
        <v>104</v>
      </c>
      <c r="F9" s="143">
        <f>G9+J9</f>
        <v>324000</v>
      </c>
      <c r="G9" s="143">
        <v>324000</v>
      </c>
      <c r="H9" s="143">
        <v>0</v>
      </c>
      <c r="I9" s="143">
        <v>324000</v>
      </c>
      <c r="J9" s="143">
        <v>0</v>
      </c>
    </row>
    <row r="10" spans="1:10" ht="27" customHeight="1">
      <c r="A10" s="142">
        <v>4</v>
      </c>
      <c r="B10" s="142">
        <v>921</v>
      </c>
      <c r="C10" s="142">
        <v>92116</v>
      </c>
      <c r="D10" s="142">
        <v>2480</v>
      </c>
      <c r="E10" s="144" t="s">
        <v>105</v>
      </c>
      <c r="F10" s="143">
        <f>G10+J10</f>
        <v>360000</v>
      </c>
      <c r="G10" s="143">
        <f>H10+I10+J10</f>
        <v>360000</v>
      </c>
      <c r="H10" s="143">
        <v>0</v>
      </c>
      <c r="I10" s="143">
        <v>360000</v>
      </c>
      <c r="J10" s="143">
        <v>0</v>
      </c>
    </row>
    <row r="11" spans="1:10" ht="27" customHeight="1">
      <c r="A11" s="142">
        <v>5</v>
      </c>
      <c r="B11" s="142">
        <v>921</v>
      </c>
      <c r="C11" s="142">
        <v>92116</v>
      </c>
      <c r="D11" s="142">
        <v>6220</v>
      </c>
      <c r="E11" s="144" t="s">
        <v>105</v>
      </c>
      <c r="F11" s="143">
        <f>G11+J11</f>
        <v>224375</v>
      </c>
      <c r="G11" s="143">
        <v>0</v>
      </c>
      <c r="H11" s="143">
        <v>0</v>
      </c>
      <c r="I11" s="143">
        <v>0</v>
      </c>
      <c r="J11" s="143">
        <v>224375</v>
      </c>
    </row>
    <row r="12" spans="1:12" ht="27" customHeight="1">
      <c r="A12" s="189" t="s">
        <v>142</v>
      </c>
      <c r="B12" s="196"/>
      <c r="C12" s="196"/>
      <c r="D12" s="196"/>
      <c r="E12" s="196"/>
      <c r="F12" s="147">
        <f>F8+F9+F10+F11</f>
        <v>953875</v>
      </c>
      <c r="G12" s="147">
        <f>G8+G9+G10+G11</f>
        <v>729500</v>
      </c>
      <c r="H12" s="147">
        <f>H8+H9+H10+H11</f>
        <v>45500</v>
      </c>
      <c r="I12" s="147">
        <f>I8+I9+I10+I11</f>
        <v>684000</v>
      </c>
      <c r="J12" s="147">
        <f>J8+J9+J10+J11</f>
        <v>224375</v>
      </c>
      <c r="L12" s="146"/>
    </row>
    <row r="13" spans="1:10" ht="24" customHeight="1">
      <c r="A13" s="189" t="s">
        <v>137</v>
      </c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27.75" customHeight="1">
      <c r="A14" s="142">
        <v>6</v>
      </c>
      <c r="B14" s="142">
        <v>921</v>
      </c>
      <c r="C14" s="142">
        <v>92120</v>
      </c>
      <c r="D14" s="142">
        <v>2720</v>
      </c>
      <c r="E14" s="144" t="s">
        <v>136</v>
      </c>
      <c r="F14" s="143">
        <f>G14+J14</f>
        <v>30000</v>
      </c>
      <c r="G14" s="143">
        <v>30000</v>
      </c>
      <c r="H14" s="143">
        <v>30000</v>
      </c>
      <c r="I14" s="143">
        <v>0</v>
      </c>
      <c r="J14" s="143">
        <v>0</v>
      </c>
    </row>
    <row r="15" spans="1:10" ht="24.75" customHeight="1">
      <c r="A15" s="142">
        <v>7</v>
      </c>
      <c r="B15" s="142">
        <v>926</v>
      </c>
      <c r="C15" s="142">
        <v>92605</v>
      </c>
      <c r="D15" s="142">
        <v>2820</v>
      </c>
      <c r="E15" s="144" t="s">
        <v>138</v>
      </c>
      <c r="F15" s="143">
        <f>G15+J15</f>
        <v>115000</v>
      </c>
      <c r="G15" s="143">
        <v>115000</v>
      </c>
      <c r="H15" s="143">
        <v>115000</v>
      </c>
      <c r="I15" s="143">
        <v>0</v>
      </c>
      <c r="J15" s="143">
        <v>0</v>
      </c>
    </row>
    <row r="16" spans="1:10" ht="18" customHeight="1" hidden="1">
      <c r="A16" s="142"/>
      <c r="B16" s="142"/>
      <c r="C16" s="142"/>
      <c r="D16" s="142"/>
      <c r="E16" s="142"/>
      <c r="F16" s="142"/>
      <c r="G16" s="143">
        <f>H16+I16+J16</f>
        <v>0</v>
      </c>
      <c r="H16" s="143"/>
      <c r="I16" s="143"/>
      <c r="J16" s="143"/>
    </row>
    <row r="17" spans="1:10" ht="26.25" customHeight="1">
      <c r="A17" s="193" t="s">
        <v>143</v>
      </c>
      <c r="B17" s="194"/>
      <c r="C17" s="194"/>
      <c r="D17" s="194"/>
      <c r="E17" s="195"/>
      <c r="F17" s="145">
        <f>F14+F15</f>
        <v>145000</v>
      </c>
      <c r="G17" s="145">
        <f>G14+G15</f>
        <v>145000</v>
      </c>
      <c r="H17" s="145">
        <f>H14+H15</f>
        <v>145000</v>
      </c>
      <c r="I17" s="145">
        <f>I14+I15</f>
        <v>0</v>
      </c>
      <c r="J17" s="145">
        <f>J14+J15</f>
        <v>0</v>
      </c>
    </row>
    <row r="18" spans="1:10" ht="24" customHeight="1">
      <c r="A18" s="188" t="s">
        <v>144</v>
      </c>
      <c r="B18" s="188"/>
      <c r="C18" s="188"/>
      <c r="D18" s="188"/>
      <c r="E18" s="188"/>
      <c r="F18" s="148">
        <f>F17+F12</f>
        <v>1098875</v>
      </c>
      <c r="G18" s="148">
        <f>G17+G12</f>
        <v>874500</v>
      </c>
      <c r="H18" s="148">
        <f>H17+H12</f>
        <v>190500</v>
      </c>
      <c r="I18" s="148">
        <f>I17+I12</f>
        <v>684000</v>
      </c>
      <c r="J18" s="148">
        <f>J17+J12</f>
        <v>224375</v>
      </c>
    </row>
  </sheetData>
  <sheetProtection/>
  <mergeCells count="16">
    <mergeCell ref="J3:J5"/>
    <mergeCell ref="H4:I4"/>
    <mergeCell ref="A7:J7"/>
    <mergeCell ref="F3:F5"/>
    <mergeCell ref="A17:E17"/>
    <mergeCell ref="A18:E18"/>
    <mergeCell ref="A13:J13"/>
    <mergeCell ref="A12:E12"/>
    <mergeCell ref="C1:I1"/>
    <mergeCell ref="A3:A5"/>
    <mergeCell ref="B3:B5"/>
    <mergeCell ref="C3:C5"/>
    <mergeCell ref="D3:D5"/>
    <mergeCell ref="E3:E5"/>
    <mergeCell ref="G3:G5"/>
    <mergeCell ref="H3:I3"/>
  </mergeCells>
  <printOptions/>
  <pageMargins left="0.8661417322834646" right="0.7086614173228347" top="1.535433070866142" bottom="0.7480314960629921" header="0.7086614173228347" footer="0.31496062992125984"/>
  <pageSetup horizontalDpi="600" verticalDpi="600" orientation="landscape" paperSize="9" r:id="rId1"/>
  <headerFooter>
    <oddHeader>&amp;R&amp;"Arial,Pogrubiony"Załącznik Nr 6&amp;"Arial,Normalny" 
do uchwały Nr XVI/131/2016 Rady Miasta Radziejów
 z dnia 28 grudnia 2016 roku 
w sprawie uchwalenia budżetu Miasta Radziejów na 2017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44.140625" style="0" customWidth="1"/>
    <col min="7" max="7" width="20.421875" style="0" customWidth="1"/>
    <col min="8" max="8" width="13.28125" style="0" customWidth="1"/>
  </cols>
  <sheetData>
    <row r="1" spans="1:8" ht="58.5" customHeight="1">
      <c r="A1" s="203" t="s">
        <v>128</v>
      </c>
      <c r="B1" s="204"/>
      <c r="C1" s="204"/>
      <c r="D1" s="204"/>
      <c r="E1" s="204"/>
      <c r="F1" s="204"/>
      <c r="G1" s="204"/>
      <c r="H1" s="66"/>
    </row>
    <row r="2" spans="1:8" ht="83.25" customHeight="1">
      <c r="A2" s="65" t="s">
        <v>0</v>
      </c>
      <c r="B2" s="50" t="s">
        <v>1</v>
      </c>
      <c r="C2" s="67" t="s">
        <v>2</v>
      </c>
      <c r="D2" s="68" t="s">
        <v>53</v>
      </c>
      <c r="E2" s="65" t="s">
        <v>95</v>
      </c>
      <c r="F2" s="68" t="s">
        <v>53</v>
      </c>
      <c r="G2" s="65" t="s">
        <v>140</v>
      </c>
      <c r="H2" s="69"/>
    </row>
    <row r="3" spans="1:8" ht="30.75" customHeight="1">
      <c r="A3" s="50" t="s">
        <v>96</v>
      </c>
      <c r="B3" s="50"/>
      <c r="C3" s="70"/>
      <c r="D3" s="50"/>
      <c r="E3" s="50"/>
      <c r="F3" s="71" t="s">
        <v>139</v>
      </c>
      <c r="G3" s="72">
        <v>0</v>
      </c>
      <c r="H3" s="69"/>
    </row>
    <row r="4" spans="1:8" ht="24.75" customHeight="1">
      <c r="A4" s="73" t="s">
        <v>90</v>
      </c>
      <c r="B4" s="73"/>
      <c r="C4" s="73"/>
      <c r="D4" s="74" t="s">
        <v>97</v>
      </c>
      <c r="E4" s="75">
        <v>10000</v>
      </c>
      <c r="F4" s="74" t="s">
        <v>97</v>
      </c>
      <c r="G4" s="75">
        <v>15000</v>
      </c>
      <c r="H4" s="76"/>
    </row>
    <row r="5" spans="1:8" ht="24.75" customHeight="1">
      <c r="A5" s="77">
        <v>900</v>
      </c>
      <c r="B5" s="77">
        <v>90019</v>
      </c>
      <c r="C5" s="78" t="s">
        <v>88</v>
      </c>
      <c r="D5" s="79" t="s">
        <v>89</v>
      </c>
      <c r="E5" s="80">
        <v>10000</v>
      </c>
      <c r="F5" s="79" t="s">
        <v>89</v>
      </c>
      <c r="G5" s="80">
        <v>15000</v>
      </c>
      <c r="H5" s="197"/>
    </row>
    <row r="6" spans="1:8" ht="24.75" customHeight="1">
      <c r="A6" s="73" t="s">
        <v>98</v>
      </c>
      <c r="B6" s="73"/>
      <c r="C6" s="73"/>
      <c r="D6" s="82" t="s">
        <v>99</v>
      </c>
      <c r="E6" s="75">
        <v>10000</v>
      </c>
      <c r="F6" s="82" t="s">
        <v>99</v>
      </c>
      <c r="G6" s="75">
        <v>15000</v>
      </c>
      <c r="H6" s="197"/>
    </row>
    <row r="7" spans="1:8" ht="24.75" customHeight="1">
      <c r="A7" s="83" t="s">
        <v>28</v>
      </c>
      <c r="B7" s="83"/>
      <c r="C7" s="84"/>
      <c r="D7" s="85" t="s">
        <v>91</v>
      </c>
      <c r="E7" s="86">
        <v>10000</v>
      </c>
      <c r="F7" s="85" t="s">
        <v>91</v>
      </c>
      <c r="G7" s="86">
        <f>SUM(G8:G10)</f>
        <v>15000</v>
      </c>
      <c r="H7" s="197"/>
    </row>
    <row r="8" spans="1:8" ht="28.5" customHeight="1" hidden="1">
      <c r="A8" s="83">
        <v>900</v>
      </c>
      <c r="B8" s="83">
        <v>90003</v>
      </c>
      <c r="C8" s="84" t="s">
        <v>8</v>
      </c>
      <c r="D8" s="85"/>
      <c r="E8" s="86"/>
      <c r="F8" s="87" t="s">
        <v>100</v>
      </c>
      <c r="G8" s="88">
        <v>0</v>
      </c>
      <c r="H8" s="81"/>
    </row>
    <row r="9" spans="1:8" ht="24.75" customHeight="1">
      <c r="A9" s="83">
        <v>900</v>
      </c>
      <c r="B9" s="83">
        <v>90004</v>
      </c>
      <c r="C9" s="84" t="s">
        <v>8</v>
      </c>
      <c r="D9" s="89" t="s">
        <v>100</v>
      </c>
      <c r="E9" s="49">
        <v>4000</v>
      </c>
      <c r="F9" s="89" t="s">
        <v>100</v>
      </c>
      <c r="G9" s="49">
        <v>12000</v>
      </c>
      <c r="H9" s="90"/>
    </row>
    <row r="10" spans="1:8" s="48" customFormat="1" ht="24.75" customHeight="1">
      <c r="A10" s="83">
        <v>900</v>
      </c>
      <c r="B10" s="83">
        <v>90004</v>
      </c>
      <c r="C10" s="84" t="s">
        <v>9</v>
      </c>
      <c r="D10" s="89" t="s">
        <v>92</v>
      </c>
      <c r="E10" s="49">
        <v>2000</v>
      </c>
      <c r="F10" s="89" t="s">
        <v>92</v>
      </c>
      <c r="G10" s="49">
        <v>3000</v>
      </c>
      <c r="H10" s="91"/>
    </row>
    <row r="11" spans="1:8" s="48" customFormat="1" ht="24.75" customHeight="1">
      <c r="A11" s="105" t="s">
        <v>31</v>
      </c>
      <c r="B11" s="83"/>
      <c r="C11" s="84"/>
      <c r="D11" s="89"/>
      <c r="E11" s="49"/>
      <c r="F11" s="85" t="s">
        <v>93</v>
      </c>
      <c r="G11" s="86">
        <v>0</v>
      </c>
      <c r="H11" s="92"/>
    </row>
    <row r="12" spans="1:8" s="48" customFormat="1" ht="24.75" customHeight="1">
      <c r="A12" s="93"/>
      <c r="B12" s="93"/>
      <c r="C12" s="94"/>
      <c r="D12" s="95"/>
      <c r="E12" s="96"/>
      <c r="F12" s="95"/>
      <c r="G12" s="96"/>
      <c r="H12" s="92"/>
    </row>
    <row r="13" spans="1:8" s="48" customFormat="1" ht="24" customHeight="1">
      <c r="A13" s="93"/>
      <c r="B13" s="108" t="s">
        <v>101</v>
      </c>
      <c r="C13" s="94"/>
      <c r="D13" s="95"/>
      <c r="E13" s="96"/>
      <c r="F13" s="104"/>
      <c r="G13" s="104"/>
      <c r="H13" s="92"/>
    </row>
    <row r="14" spans="1:8" s="48" customFormat="1" ht="32.25" customHeight="1">
      <c r="A14" s="198" t="s">
        <v>115</v>
      </c>
      <c r="B14" s="199"/>
      <c r="C14" s="199"/>
      <c r="D14" s="199"/>
      <c r="E14" s="199"/>
      <c r="F14" s="199"/>
      <c r="G14" s="199"/>
      <c r="H14" s="92"/>
    </row>
    <row r="15" spans="1:8" s="48" customFormat="1" ht="31.5" customHeight="1">
      <c r="A15" s="201" t="s">
        <v>116</v>
      </c>
      <c r="B15" s="202"/>
      <c r="C15" s="202"/>
      <c r="D15" s="202"/>
      <c r="E15" s="202"/>
      <c r="F15" s="202"/>
      <c r="G15" s="202"/>
      <c r="H15" s="92"/>
    </row>
    <row r="16" spans="1:8" s="48" customFormat="1" ht="18" customHeight="1">
      <c r="A16" s="98"/>
      <c r="B16" s="101"/>
      <c r="C16" s="98"/>
      <c r="D16" s="100"/>
      <c r="E16" s="98"/>
      <c r="F16" s="98"/>
      <c r="G16" s="98"/>
      <c r="H16" s="92"/>
    </row>
    <row r="17" spans="1:8" s="48" customFormat="1" ht="18" customHeight="1">
      <c r="A17" s="98"/>
      <c r="B17" s="101"/>
      <c r="C17" s="98"/>
      <c r="D17" s="100"/>
      <c r="E17" s="98"/>
      <c r="F17" s="98"/>
      <c r="G17" s="98"/>
      <c r="H17" s="92"/>
    </row>
    <row r="18" spans="1:8" s="48" customFormat="1" ht="18" customHeight="1">
      <c r="A18" s="98"/>
      <c r="B18" s="101"/>
      <c r="C18" s="98"/>
      <c r="D18" s="100"/>
      <c r="E18" s="98"/>
      <c r="F18" s="98"/>
      <c r="G18" s="98"/>
      <c r="H18" s="92"/>
    </row>
    <row r="19" spans="1:8" s="48" customFormat="1" ht="18" customHeight="1">
      <c r="A19" s="98"/>
      <c r="B19" s="101"/>
      <c r="C19" s="98"/>
      <c r="D19" s="97"/>
      <c r="E19" s="98"/>
      <c r="F19" s="97"/>
      <c r="G19" s="98"/>
      <c r="H19" s="92"/>
    </row>
    <row r="20" spans="1:8" s="48" customFormat="1" ht="18" customHeight="1">
      <c r="A20" s="98"/>
      <c r="B20" s="101"/>
      <c r="C20" s="98"/>
      <c r="D20" s="97"/>
      <c r="E20" s="97"/>
      <c r="F20" s="97"/>
      <c r="G20" s="97"/>
      <c r="H20" s="92"/>
    </row>
    <row r="21" spans="1:8" s="48" customFormat="1" ht="29.25" customHeight="1">
      <c r="A21" s="200"/>
      <c r="B21" s="200"/>
      <c r="C21" s="102"/>
      <c r="D21" s="103"/>
      <c r="E21" s="103"/>
      <c r="F21" s="103"/>
      <c r="G21" s="103"/>
      <c r="H21" s="91"/>
    </row>
    <row r="22" spans="1:8" s="48" customFormat="1" ht="18" customHeight="1">
      <c r="A22" s="98"/>
      <c r="B22" s="101"/>
      <c r="C22" s="98"/>
      <c r="D22" s="98"/>
      <c r="E22" s="97"/>
      <c r="F22" s="97"/>
      <c r="G22" s="97"/>
      <c r="H22" s="92"/>
    </row>
    <row r="23" spans="1:8" s="48" customFormat="1" ht="18" customHeight="1">
      <c r="A23" s="98"/>
      <c r="B23" s="101"/>
      <c r="C23" s="98"/>
      <c r="D23" s="98"/>
      <c r="E23" s="98"/>
      <c r="F23" s="98"/>
      <c r="G23" s="98"/>
      <c r="H23" s="92"/>
    </row>
    <row r="24" spans="1:8" s="48" customFormat="1" ht="32.25" customHeight="1">
      <c r="A24" s="98"/>
      <c r="B24" s="99"/>
      <c r="C24" s="98"/>
      <c r="D24" s="98"/>
      <c r="E24" s="98"/>
      <c r="F24" s="98"/>
      <c r="G24" s="98"/>
      <c r="H24" s="92"/>
    </row>
    <row r="25" spans="1:8" s="48" customFormat="1" ht="18" customHeight="1">
      <c r="A25" s="98"/>
      <c r="B25" s="101"/>
      <c r="C25" s="98"/>
      <c r="D25" s="98"/>
      <c r="E25" s="98"/>
      <c r="F25" s="98"/>
      <c r="G25" s="98"/>
      <c r="H25" s="92"/>
    </row>
    <row r="26" spans="1:8" s="48" customFormat="1" ht="18" customHeight="1">
      <c r="A26" s="98"/>
      <c r="B26" s="101"/>
      <c r="C26" s="98"/>
      <c r="D26" s="97"/>
      <c r="E26" s="98"/>
      <c r="F26" s="98"/>
      <c r="G26" s="98"/>
      <c r="H26" s="92"/>
    </row>
    <row r="27" spans="1:8" s="48" customFormat="1" ht="18" customHeight="1">
      <c r="A27" s="98"/>
      <c r="B27" s="101"/>
      <c r="C27" s="98"/>
      <c r="D27" s="98"/>
      <c r="E27" s="98"/>
      <c r="F27" s="98"/>
      <c r="G27" s="98"/>
      <c r="H27" s="92"/>
    </row>
    <row r="28" spans="1:8" s="48" customFormat="1" ht="18" customHeight="1">
      <c r="A28" s="98"/>
      <c r="B28" s="101"/>
      <c r="C28" s="98"/>
      <c r="D28" s="98"/>
      <c r="E28" s="98"/>
      <c r="F28" s="98"/>
      <c r="G28" s="98"/>
      <c r="H28" s="92"/>
    </row>
    <row r="29" spans="1:8" ht="12.75">
      <c r="A29" s="19"/>
      <c r="B29" s="19"/>
      <c r="C29" s="19"/>
      <c r="D29" s="19"/>
      <c r="E29" s="19"/>
      <c r="F29" s="19"/>
      <c r="G29" s="19"/>
      <c r="H29" s="19"/>
    </row>
  </sheetData>
  <sheetProtection/>
  <mergeCells count="5">
    <mergeCell ref="H5:H7"/>
    <mergeCell ref="A14:G14"/>
    <mergeCell ref="A21:B21"/>
    <mergeCell ref="A15:G15"/>
    <mergeCell ref="A1:G1"/>
  </mergeCells>
  <printOptions/>
  <pageMargins left="0.7086614173228347" right="0.7086614173228347" top="1.3385826771653544" bottom="0.7480314960629921" header="0.4330708661417323" footer="0.31496062992125984"/>
  <pageSetup horizontalDpi="600" verticalDpi="600" orientation="portrait" paperSize="9" r:id="rId1"/>
  <headerFooter>
    <oddHeader>&amp;R&amp;"Arial,Pogrubiony"&amp;11Załącznik Nr 7
 &amp;"Arial,Normalny"&amp;10do uchwały Nr XVI/131/2016 Rady Miasta Radziejów 
z dnia 28 grudnia 2016 roku 
w sprawie uchwalenia budżetu Miasta Radziejów na 2017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2017-01-02T17:17:45Z</cp:lastPrinted>
  <dcterms:created xsi:type="dcterms:W3CDTF">2011-11-10T14:00:20Z</dcterms:created>
  <dcterms:modified xsi:type="dcterms:W3CDTF">2017-01-02T17:22:30Z</dcterms:modified>
  <cp:category/>
  <cp:version/>
  <cp:contentType/>
  <cp:contentStatus/>
</cp:coreProperties>
</file>