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<sst xmlns="http://schemas.openxmlformats.org/spreadsheetml/2006/main" count="102" uniqueCount="76">
  <si>
    <t>Dział</t>
  </si>
  <si>
    <t>Rozdział</t>
  </si>
  <si>
    <t>Paragraf</t>
  </si>
  <si>
    <t>Treść</t>
  </si>
  <si>
    <t>Przed zmianą</t>
  </si>
  <si>
    <t>Zmiana</t>
  </si>
  <si>
    <t>Po zmianie</t>
  </si>
  <si>
    <t>Razem:</t>
  </si>
  <si>
    <t>18 438 470,70</t>
  </si>
  <si>
    <t xml:space="preserve">Zmiany w planie dochodów budżetu gminy Miasto Radziejów na 2014 rok </t>
  </si>
  <si>
    <t xml:space="preserve">w tym: </t>
  </si>
  <si>
    <t>dochody bieżące</t>
  </si>
  <si>
    <t>dochody majątkowe</t>
  </si>
  <si>
    <t>0,00</t>
  </si>
  <si>
    <t>4300</t>
  </si>
  <si>
    <t>Zakup usług pozostałych</t>
  </si>
  <si>
    <t>4210</t>
  </si>
  <si>
    <t>Zakup materiałów i wyposażenia</t>
  </si>
  <si>
    <t>801</t>
  </si>
  <si>
    <t>Oświata i wychowanie</t>
  </si>
  <si>
    <t>7 318 594,00</t>
  </si>
  <si>
    <t>4010</t>
  </si>
  <si>
    <t>4110</t>
  </si>
  <si>
    <t>4240</t>
  </si>
  <si>
    <t>Zakup pomocy naukowych, dydaktycznych i książek</t>
  </si>
  <si>
    <t>20 781 470,70</t>
  </si>
  <si>
    <t xml:space="preserve">Zmiany w planie wydatków budżetu gminy Miasto Radziejów na 2014 rok </t>
  </si>
  <si>
    <t>w tym:</t>
  </si>
  <si>
    <t>wydatki bieżące</t>
  </si>
  <si>
    <t>wydatki majątkowe</t>
  </si>
  <si>
    <t>z tego:</t>
  </si>
  <si>
    <t xml:space="preserve">Oświata i wychowanie </t>
  </si>
  <si>
    <t>702 479,00</t>
  </si>
  <si>
    <t>7 599,24</t>
  </si>
  <si>
    <t>710 078,24</t>
  </si>
  <si>
    <t>80101</t>
  </si>
  <si>
    <t>Szkoły podstawowe</t>
  </si>
  <si>
    <t>26 935,00</t>
  </si>
  <si>
    <t>34 534,24</t>
  </si>
  <si>
    <t>2010</t>
  </si>
  <si>
    <t>Dotacje celowe otrzymane z budżetu państwa na realizację zadań bieżących z zakresu administracji rządowej oraz innych zadań zleconych gminie (związkom gmin) ustawami</t>
  </si>
  <si>
    <t>18 446 069,94</t>
  </si>
  <si>
    <t>7 326 193,24</t>
  </si>
  <si>
    <t>3 991 999,00</t>
  </si>
  <si>
    <t>3 999 598,24</t>
  </si>
  <si>
    <t>89 840,00</t>
  </si>
  <si>
    <t>40,24</t>
  </si>
  <si>
    <t>89 880,24</t>
  </si>
  <si>
    <t>5 200,00</t>
  </si>
  <si>
    <t>7 524,00</t>
  </si>
  <si>
    <t>12 724,00</t>
  </si>
  <si>
    <t>16 060,00</t>
  </si>
  <si>
    <t>35,00</t>
  </si>
  <si>
    <t>16 095,00</t>
  </si>
  <si>
    <t>20 789 069,94</t>
  </si>
  <si>
    <t>Dochody i wydatki związane z realizacją zadań z zakresu administracji rządowej i innych zadań zleconych odrębnymi ustawami w 2014 r.</t>
  </si>
  <si>
    <t>§</t>
  </si>
  <si>
    <t>Dotacje
ogółem</t>
  </si>
  <si>
    <t>Wydatki
ogółem
(6+10)</t>
  </si>
  <si>
    <t>Wydatki
bieżące</t>
  </si>
  <si>
    <t>Wydatki
majątkowe</t>
  </si>
  <si>
    <t xml:space="preserve">wynagrodzenia i pochodne od wynagrodzeń </t>
  </si>
  <si>
    <t>010</t>
  </si>
  <si>
    <t>01095</t>
  </si>
  <si>
    <t>85212</t>
  </si>
  <si>
    <t>4040</t>
  </si>
  <si>
    <t>4120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</si>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</sst>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9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0" fontId="8" fillId="0" borderId="14" xfId="0" applyNumberFormat="1" applyFont="1" applyFill="1" applyBorder="1" applyAlignment="1" applyProtection="1">
      <alignment horizontal="left"/>
      <protection locked="0"/>
    </xf>
    <xf numFmtId="0" fontId="8" fillId="0" borderId="15" xfId="0" applyNumberFormat="1" applyFont="1" applyFill="1" applyBorder="1" applyAlignment="1" applyProtection="1">
      <alignment horizontal="left"/>
      <protection locked="0"/>
    </xf>
    <xf numFmtId="4" fontId="9" fillId="0" borderId="14" xfId="0" applyNumberFormat="1" applyFont="1" applyFill="1" applyBorder="1" applyAlignment="1" applyProtection="1">
      <alignment horizontal="right"/>
      <protection locked="0"/>
    </xf>
    <xf numFmtId="4" fontId="9" fillId="0" borderId="15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1" fontId="32" fillId="0" borderId="16" xfId="0" applyNumberFormat="1" applyFont="1" applyBorder="1" applyAlignment="1">
      <alignment horizontal="center" vertical="center"/>
    </xf>
    <xf numFmtId="4" fontId="32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2" fillId="0" borderId="16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H6" sqref="H6"/>
    </sheetView>
  </sheetViews>
  <sheetFormatPr defaultColWidth="9.33203125" defaultRowHeight="12.75"/>
  <cols>
    <col min="1" max="1" width="1.0078125" style="0" customWidth="1"/>
    <col min="2" max="2" width="8.5" style="0" customWidth="1"/>
    <col min="3" max="3" width="10.66015625" style="0" customWidth="1"/>
    <col min="4" max="4" width="0.4921875" style="0" customWidth="1"/>
    <col min="5" max="5" width="10.5" style="0" customWidth="1"/>
    <col min="6" max="6" width="62.5" style="0" customWidth="1"/>
    <col min="7" max="8" width="19" style="0" customWidth="1"/>
    <col min="9" max="9" width="10" style="0" customWidth="1"/>
    <col min="10" max="10" width="11.5" style="0" customWidth="1"/>
  </cols>
  <sheetData>
    <row r="1" spans="1:10" ht="46.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2:10" ht="34.5" customHeight="1">
      <c r="B2" s="35" t="s">
        <v>9</v>
      </c>
      <c r="C2" s="35"/>
      <c r="D2" s="35"/>
      <c r="E2" s="35"/>
      <c r="F2" s="35"/>
      <c r="G2" s="35"/>
      <c r="H2" s="36"/>
      <c r="I2" s="36"/>
      <c r="J2" s="36"/>
    </row>
    <row r="3" spans="2:10" ht="20.25" customHeight="1">
      <c r="B3" s="1" t="s">
        <v>0</v>
      </c>
      <c r="C3" s="33" t="s">
        <v>1</v>
      </c>
      <c r="D3" s="33"/>
      <c r="E3" s="1" t="s">
        <v>2</v>
      </c>
      <c r="F3" s="1" t="s">
        <v>3</v>
      </c>
      <c r="G3" s="1" t="s">
        <v>4</v>
      </c>
      <c r="H3" s="1" t="s">
        <v>5</v>
      </c>
      <c r="I3" s="33" t="s">
        <v>6</v>
      </c>
      <c r="J3" s="33"/>
    </row>
    <row r="4" spans="2:10" ht="24" customHeight="1">
      <c r="B4" s="6" t="s">
        <v>18</v>
      </c>
      <c r="C4" s="34"/>
      <c r="D4" s="34"/>
      <c r="E4" s="6"/>
      <c r="F4" s="7" t="s">
        <v>31</v>
      </c>
      <c r="G4" s="8" t="s">
        <v>32</v>
      </c>
      <c r="H4" s="8" t="s">
        <v>33</v>
      </c>
      <c r="I4" s="24" t="s">
        <v>34</v>
      </c>
      <c r="J4" s="24"/>
    </row>
    <row r="5" spans="2:10" ht="21" customHeight="1">
      <c r="B5" s="9"/>
      <c r="C5" s="27" t="s">
        <v>35</v>
      </c>
      <c r="D5" s="27"/>
      <c r="E5" s="10"/>
      <c r="F5" s="11" t="s">
        <v>36</v>
      </c>
      <c r="G5" s="12" t="s">
        <v>37</v>
      </c>
      <c r="H5" s="12" t="s">
        <v>33</v>
      </c>
      <c r="I5" s="28" t="s">
        <v>38</v>
      </c>
      <c r="J5" s="28"/>
    </row>
    <row r="6" spans="2:10" ht="38.25" customHeight="1">
      <c r="B6" s="9"/>
      <c r="C6" s="29"/>
      <c r="D6" s="29"/>
      <c r="E6" s="10" t="s">
        <v>39</v>
      </c>
      <c r="F6" s="16" t="s">
        <v>40</v>
      </c>
      <c r="G6" s="12" t="s">
        <v>13</v>
      </c>
      <c r="H6" s="12" t="s">
        <v>33</v>
      </c>
      <c r="I6" s="28" t="s">
        <v>33</v>
      </c>
      <c r="J6" s="28"/>
    </row>
    <row r="7" spans="2:10" ht="5.25" customHeight="1">
      <c r="B7" s="30"/>
      <c r="C7" s="30"/>
      <c r="D7" s="30"/>
      <c r="E7" s="30"/>
      <c r="F7" s="31"/>
      <c r="G7" s="31"/>
      <c r="H7" s="31"/>
      <c r="I7" s="31"/>
      <c r="J7" s="31"/>
    </row>
    <row r="8" spans="2:10" ht="16.5" customHeight="1">
      <c r="B8" s="24" t="s">
        <v>7</v>
      </c>
      <c r="C8" s="24"/>
      <c r="D8" s="24"/>
      <c r="E8" s="24"/>
      <c r="F8" s="25"/>
      <c r="G8" s="2" t="s">
        <v>8</v>
      </c>
      <c r="H8" s="8" t="s">
        <v>33</v>
      </c>
      <c r="I8" s="26" t="s">
        <v>41</v>
      </c>
      <c r="J8" s="26"/>
    </row>
    <row r="9" spans="2:10" ht="12.75">
      <c r="B9" s="13"/>
      <c r="C9" s="13"/>
      <c r="D9" s="19"/>
      <c r="E9" s="19"/>
      <c r="F9" s="13" t="s">
        <v>10</v>
      </c>
      <c r="G9" s="13"/>
      <c r="H9" s="13"/>
      <c r="I9" s="20"/>
      <c r="J9" s="21"/>
    </row>
    <row r="10" spans="2:10" ht="12.75">
      <c r="B10" s="13"/>
      <c r="C10" s="13"/>
      <c r="D10" s="19"/>
      <c r="E10" s="19"/>
      <c r="F10" s="14" t="s">
        <v>11</v>
      </c>
      <c r="G10" s="15">
        <v>17280052.7</v>
      </c>
      <c r="H10" s="17" t="s">
        <v>33</v>
      </c>
      <c r="I10" s="22">
        <f>G10+H10</f>
        <v>17287651.939999998</v>
      </c>
      <c r="J10" s="23"/>
    </row>
    <row r="11" spans="2:10" ht="12.75">
      <c r="B11" s="13"/>
      <c r="C11" s="13"/>
      <c r="D11" s="19"/>
      <c r="E11" s="19"/>
      <c r="F11" s="14" t="s">
        <v>12</v>
      </c>
      <c r="G11" s="15">
        <v>1158418</v>
      </c>
      <c r="H11" s="15">
        <v>0</v>
      </c>
      <c r="I11" s="22">
        <f>G11+H11</f>
        <v>1158418</v>
      </c>
      <c r="J11" s="23"/>
    </row>
  </sheetData>
  <sheetProtection/>
  <mergeCells count="20">
    <mergeCell ref="A1:J1"/>
    <mergeCell ref="C3:D3"/>
    <mergeCell ref="I3:J3"/>
    <mergeCell ref="C4:D4"/>
    <mergeCell ref="I4:J4"/>
    <mergeCell ref="B2:J2"/>
    <mergeCell ref="B8:F8"/>
    <mergeCell ref="I8:J8"/>
    <mergeCell ref="C5:D5"/>
    <mergeCell ref="I5:J5"/>
    <mergeCell ref="C6:D6"/>
    <mergeCell ref="I6:J6"/>
    <mergeCell ref="B7:E7"/>
    <mergeCell ref="F7:J7"/>
    <mergeCell ref="D9:E9"/>
    <mergeCell ref="D10:E10"/>
    <mergeCell ref="D11:E11"/>
    <mergeCell ref="I9:J9"/>
    <mergeCell ref="I10:J10"/>
    <mergeCell ref="I11:J1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r:id="rId1"/>
  <headerFooter>
    <oddHeader>&amp;R&amp;"Arial,Pogrubiony"&amp;10Załącznik Nr 1&amp;"Arial,Normalny"&amp;8
&amp;10do Zarządzenia Nr 291/2014 Burmistrza Miasta Radziejów
z dnia 21 sierpnia 2014 roku 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36" sqref="E36"/>
    </sheetView>
  </sheetViews>
  <sheetFormatPr defaultColWidth="9.33203125" defaultRowHeight="12.75"/>
  <cols>
    <col min="1" max="1" width="2.5" style="4" customWidth="1"/>
    <col min="2" max="2" width="8.83203125" style="4" customWidth="1"/>
    <col min="3" max="3" width="10.5" style="4" customWidth="1"/>
    <col min="4" max="4" width="0.65625" style="4" customWidth="1"/>
    <col min="5" max="5" width="10.83203125" style="4" customWidth="1"/>
    <col min="6" max="6" width="61.16015625" style="4" customWidth="1"/>
    <col min="7" max="8" width="21.83203125" style="4" customWidth="1"/>
    <col min="9" max="9" width="10.16015625" style="4" customWidth="1"/>
    <col min="10" max="10" width="12.33203125" style="4" customWidth="1"/>
    <col min="11" max="16384" width="9.33203125" style="4" customWidth="1"/>
  </cols>
  <sheetData>
    <row r="1" spans="1:10" ht="46.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2:10" ht="42.75" customHeight="1">
      <c r="B2" s="35" t="s">
        <v>26</v>
      </c>
      <c r="C2" s="35"/>
      <c r="D2" s="35"/>
      <c r="E2" s="35"/>
      <c r="F2" s="35"/>
      <c r="G2" s="35"/>
      <c r="H2" s="36"/>
      <c r="I2" s="36"/>
      <c r="J2" s="36"/>
    </row>
    <row r="3" spans="2:10" ht="16.5" customHeight="1">
      <c r="B3" s="3" t="s">
        <v>0</v>
      </c>
      <c r="C3" s="39" t="s">
        <v>1</v>
      </c>
      <c r="D3" s="39"/>
      <c r="E3" s="3" t="s">
        <v>2</v>
      </c>
      <c r="F3" s="3" t="s">
        <v>3</v>
      </c>
      <c r="G3" s="3" t="s">
        <v>4</v>
      </c>
      <c r="H3" s="3" t="s">
        <v>5</v>
      </c>
      <c r="I3" s="39" t="s">
        <v>6</v>
      </c>
      <c r="J3" s="39"/>
    </row>
    <row r="4" spans="2:10" ht="16.5" customHeight="1">
      <c r="B4" s="6" t="s">
        <v>18</v>
      </c>
      <c r="C4" s="34"/>
      <c r="D4" s="34"/>
      <c r="E4" s="6"/>
      <c r="F4" s="7" t="s">
        <v>19</v>
      </c>
      <c r="G4" s="8" t="s">
        <v>20</v>
      </c>
      <c r="H4" s="8" t="s">
        <v>33</v>
      </c>
      <c r="I4" s="24" t="s">
        <v>42</v>
      </c>
      <c r="J4" s="24"/>
    </row>
    <row r="5" spans="2:10" ht="16.5" customHeight="1">
      <c r="B5" s="9"/>
      <c r="C5" s="27" t="s">
        <v>35</v>
      </c>
      <c r="D5" s="27"/>
      <c r="E5" s="10"/>
      <c r="F5" s="11" t="s">
        <v>36</v>
      </c>
      <c r="G5" s="12" t="s">
        <v>43</v>
      </c>
      <c r="H5" s="12" t="s">
        <v>33</v>
      </c>
      <c r="I5" s="28" t="s">
        <v>44</v>
      </c>
      <c r="J5" s="28"/>
    </row>
    <row r="6" spans="2:10" ht="16.5" customHeight="1">
      <c r="B6" s="9"/>
      <c r="C6" s="29"/>
      <c r="D6" s="29"/>
      <c r="E6" s="10" t="s">
        <v>16</v>
      </c>
      <c r="F6" s="11" t="s">
        <v>17</v>
      </c>
      <c r="G6" s="12" t="s">
        <v>45</v>
      </c>
      <c r="H6" s="12" t="s">
        <v>46</v>
      </c>
      <c r="I6" s="28" t="s">
        <v>47</v>
      </c>
      <c r="J6" s="28"/>
    </row>
    <row r="7" spans="2:10" ht="16.5" customHeight="1">
      <c r="B7" s="9"/>
      <c r="C7" s="29"/>
      <c r="D7" s="29"/>
      <c r="E7" s="10" t="s">
        <v>23</v>
      </c>
      <c r="F7" s="11" t="s">
        <v>24</v>
      </c>
      <c r="G7" s="12" t="s">
        <v>48</v>
      </c>
      <c r="H7" s="12" t="s">
        <v>49</v>
      </c>
      <c r="I7" s="28" t="s">
        <v>50</v>
      </c>
      <c r="J7" s="28"/>
    </row>
    <row r="8" spans="2:10" ht="16.5" customHeight="1">
      <c r="B8" s="9"/>
      <c r="C8" s="29"/>
      <c r="D8" s="29"/>
      <c r="E8" s="10" t="s">
        <v>14</v>
      </c>
      <c r="F8" s="11" t="s">
        <v>15</v>
      </c>
      <c r="G8" s="12" t="s">
        <v>51</v>
      </c>
      <c r="H8" s="12" t="s">
        <v>52</v>
      </c>
      <c r="I8" s="28" t="s">
        <v>53</v>
      </c>
      <c r="J8" s="28"/>
    </row>
    <row r="9" spans="2:10" ht="5.25" customHeight="1" hidden="1">
      <c r="B9" s="37"/>
      <c r="C9" s="37"/>
      <c r="D9" s="37"/>
      <c r="E9" s="37"/>
      <c r="F9" s="38"/>
      <c r="G9" s="38"/>
      <c r="H9" s="38"/>
      <c r="I9" s="38"/>
      <c r="J9" s="38"/>
    </row>
    <row r="10" spans="2:10" ht="16.5" customHeight="1">
      <c r="B10" s="25" t="s">
        <v>7</v>
      </c>
      <c r="C10" s="25"/>
      <c r="D10" s="25"/>
      <c r="E10" s="25"/>
      <c r="F10" s="24"/>
      <c r="G10" s="2" t="s">
        <v>25</v>
      </c>
      <c r="H10" s="2" t="s">
        <v>33</v>
      </c>
      <c r="I10" s="26" t="s">
        <v>54</v>
      </c>
      <c r="J10" s="26"/>
    </row>
    <row r="11" spans="2:10" ht="12.75">
      <c r="B11" s="5"/>
      <c r="C11" s="5"/>
      <c r="D11" s="41"/>
      <c r="E11" s="41"/>
      <c r="F11" s="18" t="s">
        <v>27</v>
      </c>
      <c r="G11" s="13"/>
      <c r="H11" s="13"/>
      <c r="I11" s="19"/>
      <c r="J11" s="19"/>
    </row>
    <row r="12" spans="2:10" ht="12.75">
      <c r="B12" s="5"/>
      <c r="C12" s="5"/>
      <c r="D12" s="41"/>
      <c r="E12" s="41"/>
      <c r="F12" s="14" t="s">
        <v>28</v>
      </c>
      <c r="G12" s="15">
        <v>16817207.7</v>
      </c>
      <c r="H12" s="15">
        <v>7599.24</v>
      </c>
      <c r="I12" s="40">
        <v>16824806.94</v>
      </c>
      <c r="J12" s="40"/>
    </row>
    <row r="13" spans="2:10" ht="12.75">
      <c r="B13" s="5"/>
      <c r="C13" s="5"/>
      <c r="D13" s="41"/>
      <c r="E13" s="41"/>
      <c r="F13" s="14" t="s">
        <v>29</v>
      </c>
      <c r="G13" s="15">
        <v>3964263</v>
      </c>
      <c r="H13" s="15">
        <v>0</v>
      </c>
      <c r="I13" s="40">
        <v>3964263</v>
      </c>
      <c r="J13" s="40"/>
    </row>
  </sheetData>
  <sheetProtection/>
  <mergeCells count="24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B9:E9"/>
    <mergeCell ref="F9:J9"/>
    <mergeCell ref="B10:F10"/>
    <mergeCell ref="I10:J10"/>
    <mergeCell ref="I11:J11"/>
    <mergeCell ref="I13:J13"/>
    <mergeCell ref="D11:E11"/>
    <mergeCell ref="D12:E12"/>
    <mergeCell ref="D13:E13"/>
    <mergeCell ref="I12:J12"/>
  </mergeCells>
  <printOptions/>
  <pageMargins left="0.5118110236220472" right="0.5118110236220472" top="1.1811023622047245" bottom="0.7480314960629921" header="0.6299212598425197" footer="0.31496062992125984"/>
  <pageSetup horizontalDpi="600" verticalDpi="600" orientation="landscape" r:id="rId1"/>
  <headerFooter>
    <oddHeader>&amp;R&amp;"Arial,Pogrubiony"&amp;10Załącznik Nr 2&amp;"Arial,Normalny"&amp;8
&amp;10do Zarządzenia Nr 291/2014 Burmistrza Miasta Radziejów
z dnia 21 sierpnia 2014 roku w sprawie zmian w budżecie Miasta Radziejów na 2014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A1">
      <selection activeCell="E2" sqref="E2"/>
    </sheetView>
  </sheetViews>
  <sheetFormatPr defaultColWidth="9.33203125" defaultRowHeight="12.75"/>
  <cols>
    <col min="1" max="1" width="7.66015625" style="44" customWidth="1"/>
    <col min="2" max="2" width="12" style="44" customWidth="1"/>
    <col min="3" max="3" width="11.16015625" style="44" customWidth="1"/>
    <col min="4" max="4" width="15.83203125" style="44" customWidth="1"/>
    <col min="5" max="5" width="15.66015625" style="44" customWidth="1"/>
    <col min="6" max="6" width="15.83203125" style="44" customWidth="1"/>
    <col min="7" max="7" width="16.66015625" style="44" customWidth="1"/>
    <col min="8" max="8" width="15.83203125" style="44" customWidth="1"/>
    <col min="9" max="24" width="9.33203125" style="43" customWidth="1"/>
    <col min="25" max="16384" width="9.33203125" style="44" customWidth="1"/>
  </cols>
  <sheetData>
    <row r="1" spans="1:8" ht="55.5" customHeight="1">
      <c r="A1" s="42" t="s">
        <v>55</v>
      </c>
      <c r="B1" s="42"/>
      <c r="C1" s="42"/>
      <c r="D1" s="42"/>
      <c r="E1" s="42"/>
      <c r="F1" s="42"/>
      <c r="G1" s="42"/>
      <c r="H1" s="42"/>
    </row>
    <row r="2" spans="1:8" ht="10.5" customHeight="1">
      <c r="A2" s="45"/>
      <c r="B2" s="45"/>
      <c r="C2" s="45"/>
      <c r="D2" s="45"/>
      <c r="E2" s="45"/>
      <c r="F2" s="45"/>
      <c r="H2" s="46"/>
    </row>
    <row r="3" spans="1:8" ht="12.75" customHeight="1">
      <c r="A3" s="47" t="s">
        <v>0</v>
      </c>
      <c r="B3" s="47" t="s">
        <v>1</v>
      </c>
      <c r="C3" s="47" t="s">
        <v>56</v>
      </c>
      <c r="D3" s="48" t="s">
        <v>57</v>
      </c>
      <c r="E3" s="48" t="s">
        <v>58</v>
      </c>
      <c r="F3" s="48" t="s">
        <v>30</v>
      </c>
      <c r="G3" s="48"/>
      <c r="H3" s="48"/>
    </row>
    <row r="4" spans="1:8" ht="12.75" customHeight="1">
      <c r="A4" s="47"/>
      <c r="B4" s="47"/>
      <c r="C4" s="47"/>
      <c r="D4" s="48"/>
      <c r="E4" s="48"/>
      <c r="F4" s="48" t="s">
        <v>59</v>
      </c>
      <c r="G4" s="49" t="s">
        <v>27</v>
      </c>
      <c r="H4" s="48" t="s">
        <v>60</v>
      </c>
    </row>
    <row r="5" spans="1:8" ht="50.25" customHeight="1">
      <c r="A5" s="47"/>
      <c r="B5" s="47"/>
      <c r="C5" s="47"/>
      <c r="D5" s="48"/>
      <c r="E5" s="48"/>
      <c r="F5" s="48"/>
      <c r="G5" s="50" t="s">
        <v>61</v>
      </c>
      <c r="H5" s="48"/>
    </row>
    <row r="6" spans="1:8" ht="17.2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18" customHeight="1">
      <c r="A7" s="52" t="s">
        <v>62</v>
      </c>
      <c r="B7" s="52" t="s">
        <v>63</v>
      </c>
      <c r="C7" s="53"/>
      <c r="D7" s="54">
        <f>SUM(D8:D14)</f>
        <v>9822.92</v>
      </c>
      <c r="E7" s="54">
        <f>SUM(E8:E14)</f>
        <v>9822.92</v>
      </c>
      <c r="F7" s="54">
        <f>SUM(F8:F14)</f>
        <v>9822.92</v>
      </c>
      <c r="G7" s="54">
        <f>SUM(G8:G14)</f>
        <v>95.71</v>
      </c>
      <c r="H7" s="54">
        <f>SUM(H8:H14)</f>
        <v>0</v>
      </c>
    </row>
    <row r="8" spans="1:24" s="59" customFormat="1" ht="18" customHeight="1">
      <c r="A8" s="55"/>
      <c r="B8" s="56"/>
      <c r="C8" s="56">
        <v>2010</v>
      </c>
      <c r="D8" s="57">
        <v>9822.92</v>
      </c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s="59" customFormat="1" ht="18" customHeight="1">
      <c r="A9" s="55"/>
      <c r="B9" s="56"/>
      <c r="C9" s="56">
        <v>4010</v>
      </c>
      <c r="D9" s="57"/>
      <c r="E9" s="57">
        <v>80</v>
      </c>
      <c r="F9" s="57">
        <v>80</v>
      </c>
      <c r="G9" s="57">
        <v>80</v>
      </c>
      <c r="H9" s="57">
        <v>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s="59" customFormat="1" ht="18" customHeight="1">
      <c r="A10" s="55"/>
      <c r="B10" s="56"/>
      <c r="C10" s="56">
        <v>4110</v>
      </c>
      <c r="D10" s="57"/>
      <c r="E10" s="57">
        <v>13.75</v>
      </c>
      <c r="F10" s="57">
        <v>13.75</v>
      </c>
      <c r="G10" s="57">
        <v>13.75</v>
      </c>
      <c r="H10" s="57">
        <v>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s="59" customFormat="1" ht="18" customHeight="1">
      <c r="A11" s="55"/>
      <c r="B11" s="56"/>
      <c r="C11" s="56">
        <v>4120</v>
      </c>
      <c r="D11" s="57"/>
      <c r="E11" s="57">
        <v>1.96</v>
      </c>
      <c r="F11" s="57">
        <v>1.96</v>
      </c>
      <c r="G11" s="57">
        <v>1.96</v>
      </c>
      <c r="H11" s="57">
        <v>0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s="59" customFormat="1" ht="18" customHeight="1">
      <c r="A12" s="55"/>
      <c r="B12" s="56"/>
      <c r="C12" s="56">
        <v>4210</v>
      </c>
      <c r="D12" s="57"/>
      <c r="E12" s="57">
        <v>17.6</v>
      </c>
      <c r="F12" s="57">
        <v>17.6</v>
      </c>
      <c r="G12" s="57">
        <v>0</v>
      </c>
      <c r="H12" s="57">
        <v>0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s="59" customFormat="1" ht="18" customHeight="1">
      <c r="A13" s="55"/>
      <c r="B13" s="56"/>
      <c r="C13" s="56">
        <v>4300</v>
      </c>
      <c r="D13" s="57"/>
      <c r="E13" s="57">
        <v>79.3</v>
      </c>
      <c r="F13" s="57">
        <v>79.3</v>
      </c>
      <c r="G13" s="57">
        <v>0</v>
      </c>
      <c r="H13" s="57">
        <v>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s="59" customFormat="1" ht="18" customHeight="1">
      <c r="A14" s="55"/>
      <c r="B14" s="56"/>
      <c r="C14" s="56">
        <v>4430</v>
      </c>
      <c r="D14" s="57"/>
      <c r="E14" s="57">
        <v>9630.31</v>
      </c>
      <c r="F14" s="57">
        <v>9630.31</v>
      </c>
      <c r="G14" s="57">
        <v>0</v>
      </c>
      <c r="H14" s="57">
        <v>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8" ht="18" customHeight="1">
      <c r="A15" s="60">
        <v>750</v>
      </c>
      <c r="B15" s="53"/>
      <c r="C15" s="53"/>
      <c r="D15" s="54">
        <f>SUM(D16)</f>
        <v>82300</v>
      </c>
      <c r="E15" s="54">
        <f>SUM(E16)</f>
        <v>82300</v>
      </c>
      <c r="F15" s="54">
        <f>SUM(F16)</f>
        <v>82300</v>
      </c>
      <c r="G15" s="54">
        <f>SUM(G16)</f>
        <v>82300</v>
      </c>
      <c r="H15" s="54">
        <f>SUM(H16)</f>
        <v>0</v>
      </c>
    </row>
    <row r="16" spans="1:24" s="64" customFormat="1" ht="18" customHeight="1">
      <c r="A16" s="61"/>
      <c r="B16" s="62">
        <v>75011</v>
      </c>
      <c r="C16" s="62"/>
      <c r="D16" s="63">
        <f>SUM(D17:D21)</f>
        <v>82300</v>
      </c>
      <c r="E16" s="63">
        <f>SUM(E17:E21)</f>
        <v>82300</v>
      </c>
      <c r="F16" s="63">
        <f>SUM(F17:F21)</f>
        <v>82300</v>
      </c>
      <c r="G16" s="63">
        <f>SUM(G17:G21)</f>
        <v>82300</v>
      </c>
      <c r="H16" s="63">
        <f>SUM(H17:H21)</f>
        <v>0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s="64" customFormat="1" ht="18" customHeight="1">
      <c r="A17" s="61"/>
      <c r="B17" s="62"/>
      <c r="C17" s="62">
        <v>2010</v>
      </c>
      <c r="D17" s="63">
        <v>82300</v>
      </c>
      <c r="E17" s="63"/>
      <c r="F17" s="63"/>
      <c r="G17" s="63"/>
      <c r="H17" s="6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s="64" customFormat="1" ht="18" customHeight="1">
      <c r="A18" s="61"/>
      <c r="B18" s="62"/>
      <c r="C18" s="62">
        <v>4010</v>
      </c>
      <c r="D18" s="63"/>
      <c r="E18" s="63">
        <v>63800</v>
      </c>
      <c r="F18" s="63">
        <v>63800</v>
      </c>
      <c r="G18" s="63">
        <v>63800</v>
      </c>
      <c r="H18" s="63"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s="64" customFormat="1" ht="18" customHeight="1">
      <c r="A19" s="61"/>
      <c r="B19" s="62"/>
      <c r="C19" s="62">
        <v>4040</v>
      </c>
      <c r="D19" s="63"/>
      <c r="E19" s="63">
        <v>5000</v>
      </c>
      <c r="F19" s="63">
        <v>5000</v>
      </c>
      <c r="G19" s="63">
        <v>5000</v>
      </c>
      <c r="H19" s="63">
        <v>0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s="64" customFormat="1" ht="18" customHeight="1">
      <c r="A20" s="61"/>
      <c r="B20" s="62"/>
      <c r="C20" s="62">
        <v>4110</v>
      </c>
      <c r="D20" s="63"/>
      <c r="E20" s="63">
        <v>11815</v>
      </c>
      <c r="F20" s="63">
        <v>11815</v>
      </c>
      <c r="G20" s="63">
        <v>11815</v>
      </c>
      <c r="H20" s="63">
        <v>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s="64" customFormat="1" ht="18" customHeight="1">
      <c r="A21" s="61"/>
      <c r="B21" s="62"/>
      <c r="C21" s="62">
        <v>4120</v>
      </c>
      <c r="D21" s="63"/>
      <c r="E21" s="63">
        <v>1685</v>
      </c>
      <c r="F21" s="63">
        <v>1685</v>
      </c>
      <c r="G21" s="63">
        <v>1685</v>
      </c>
      <c r="H21" s="63">
        <v>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s="64" customFormat="1" ht="18" customHeight="1">
      <c r="A22" s="65">
        <v>751</v>
      </c>
      <c r="B22" s="66"/>
      <c r="C22" s="66"/>
      <c r="D22" s="67">
        <f>D23+D28</f>
        <v>20460</v>
      </c>
      <c r="E22" s="67">
        <f>E23+E28</f>
        <v>20460</v>
      </c>
      <c r="F22" s="67">
        <f>F23+F28</f>
        <v>20460</v>
      </c>
      <c r="G22" s="67">
        <f>G23+G28</f>
        <v>4018</v>
      </c>
      <c r="H22" s="67">
        <f>H23+H28</f>
        <v>0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s="64" customFormat="1" ht="18" customHeight="1">
      <c r="A23" s="61"/>
      <c r="B23" s="62">
        <v>75101</v>
      </c>
      <c r="C23" s="62"/>
      <c r="D23" s="63">
        <v>1150</v>
      </c>
      <c r="E23" s="63">
        <f>SUM(E25:E27)</f>
        <v>1150</v>
      </c>
      <c r="F23" s="63">
        <f>SUM(F25:F27)</f>
        <v>1150</v>
      </c>
      <c r="G23" s="63">
        <f>SUM(G25:G27)</f>
        <v>1150</v>
      </c>
      <c r="H23" s="63">
        <f>SUM(H25:H27)</f>
        <v>0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s="64" customFormat="1" ht="18" customHeight="1">
      <c r="A24" s="61"/>
      <c r="B24" s="62"/>
      <c r="C24" s="62">
        <v>2010</v>
      </c>
      <c r="D24" s="63">
        <v>1150</v>
      </c>
      <c r="E24" s="63"/>
      <c r="F24" s="63"/>
      <c r="G24" s="63"/>
      <c r="H24" s="6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s="64" customFormat="1" ht="18" customHeight="1">
      <c r="A25" s="61"/>
      <c r="B25" s="62"/>
      <c r="C25" s="62" t="s">
        <v>21</v>
      </c>
      <c r="D25" s="63"/>
      <c r="E25" s="63">
        <v>960</v>
      </c>
      <c r="F25" s="63">
        <v>960</v>
      </c>
      <c r="G25" s="63">
        <v>960</v>
      </c>
      <c r="H25" s="63">
        <v>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s="64" customFormat="1" ht="18" customHeight="1">
      <c r="A26" s="61"/>
      <c r="B26" s="62"/>
      <c r="C26" s="62">
        <v>4110</v>
      </c>
      <c r="D26" s="63"/>
      <c r="E26" s="63">
        <v>166</v>
      </c>
      <c r="F26" s="63">
        <v>166</v>
      </c>
      <c r="G26" s="63">
        <v>166</v>
      </c>
      <c r="H26" s="63">
        <v>0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s="64" customFormat="1" ht="18" customHeight="1">
      <c r="A27" s="61"/>
      <c r="B27" s="62"/>
      <c r="C27" s="62">
        <v>4120</v>
      </c>
      <c r="D27" s="63"/>
      <c r="E27" s="63">
        <v>24</v>
      </c>
      <c r="F27" s="63">
        <v>24</v>
      </c>
      <c r="G27" s="63">
        <v>24</v>
      </c>
      <c r="H27" s="63">
        <v>0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s="64" customFormat="1" ht="18" customHeight="1">
      <c r="A28" s="61"/>
      <c r="B28" s="62">
        <v>75113</v>
      </c>
      <c r="C28" s="62"/>
      <c r="D28" s="63">
        <f>SUM(D29:D37)</f>
        <v>19310</v>
      </c>
      <c r="E28" s="63">
        <f>SUM(E29:E37)</f>
        <v>19310</v>
      </c>
      <c r="F28" s="63">
        <f>SUM(F29:F37)</f>
        <v>19310</v>
      </c>
      <c r="G28" s="63">
        <f>SUM(G29:G37)</f>
        <v>2868</v>
      </c>
      <c r="H28" s="63">
        <f>SUM(H29:H37)</f>
        <v>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s="64" customFormat="1" ht="18" customHeight="1">
      <c r="A29" s="61"/>
      <c r="B29" s="62"/>
      <c r="C29" s="62">
        <v>2010</v>
      </c>
      <c r="D29" s="63">
        <v>19310</v>
      </c>
      <c r="E29" s="63"/>
      <c r="F29" s="63"/>
      <c r="G29" s="63"/>
      <c r="H29" s="6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s="64" customFormat="1" ht="18" customHeight="1">
      <c r="A30" s="61"/>
      <c r="B30" s="62"/>
      <c r="C30" s="62">
        <v>3030</v>
      </c>
      <c r="D30" s="63"/>
      <c r="E30" s="63">
        <v>7880</v>
      </c>
      <c r="F30" s="63">
        <v>7880</v>
      </c>
      <c r="G30" s="63">
        <v>0</v>
      </c>
      <c r="H30" s="63"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s="64" customFormat="1" ht="18" customHeight="1">
      <c r="A31" s="61"/>
      <c r="B31" s="62"/>
      <c r="C31" s="62">
        <v>4010</v>
      </c>
      <c r="D31" s="63"/>
      <c r="E31" s="63">
        <v>250</v>
      </c>
      <c r="F31" s="63">
        <v>250</v>
      </c>
      <c r="G31" s="63">
        <v>250</v>
      </c>
      <c r="H31" s="63">
        <v>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s="64" customFormat="1" ht="18" customHeight="1">
      <c r="A32" s="61"/>
      <c r="B32" s="62"/>
      <c r="C32" s="62">
        <v>4110</v>
      </c>
      <c r="D32" s="63"/>
      <c r="E32" s="63">
        <v>374</v>
      </c>
      <c r="F32" s="63">
        <v>374</v>
      </c>
      <c r="G32" s="63">
        <v>374</v>
      </c>
      <c r="H32" s="63">
        <v>0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s="64" customFormat="1" ht="18" customHeight="1">
      <c r="A33" s="61"/>
      <c r="B33" s="62"/>
      <c r="C33" s="62">
        <v>4120</v>
      </c>
      <c r="D33" s="63"/>
      <c r="E33" s="63">
        <v>54</v>
      </c>
      <c r="F33" s="63">
        <v>54</v>
      </c>
      <c r="G33" s="63">
        <v>54</v>
      </c>
      <c r="H33" s="63">
        <v>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s="64" customFormat="1" ht="18" customHeight="1">
      <c r="A34" s="61"/>
      <c r="B34" s="62"/>
      <c r="C34" s="62">
        <v>4170</v>
      </c>
      <c r="D34" s="63"/>
      <c r="E34" s="63">
        <v>2190</v>
      </c>
      <c r="F34" s="63">
        <v>2190</v>
      </c>
      <c r="G34" s="63">
        <v>2190</v>
      </c>
      <c r="H34" s="63">
        <v>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s="64" customFormat="1" ht="18" customHeight="1">
      <c r="A35" s="61"/>
      <c r="B35" s="62"/>
      <c r="C35" s="62">
        <v>4210</v>
      </c>
      <c r="D35" s="63"/>
      <c r="E35" s="63">
        <v>7852</v>
      </c>
      <c r="F35" s="63">
        <v>7852</v>
      </c>
      <c r="G35" s="63">
        <v>0</v>
      </c>
      <c r="H35" s="63">
        <v>0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s="64" customFormat="1" ht="18" customHeight="1">
      <c r="A36" s="61"/>
      <c r="B36" s="62"/>
      <c r="C36" s="62">
        <v>4300</v>
      </c>
      <c r="D36" s="63"/>
      <c r="E36" s="63">
        <v>634</v>
      </c>
      <c r="F36" s="63">
        <v>634</v>
      </c>
      <c r="G36" s="63">
        <v>0</v>
      </c>
      <c r="H36" s="63">
        <v>0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s="64" customFormat="1" ht="18" customHeight="1">
      <c r="A37" s="61"/>
      <c r="B37" s="62"/>
      <c r="C37" s="62">
        <v>4410</v>
      </c>
      <c r="D37" s="63"/>
      <c r="E37" s="63">
        <v>76</v>
      </c>
      <c r="F37" s="63">
        <v>76</v>
      </c>
      <c r="G37" s="63">
        <v>0</v>
      </c>
      <c r="H37" s="63"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s="64" customFormat="1" ht="18" customHeight="1">
      <c r="A38" s="61">
        <v>801</v>
      </c>
      <c r="B38" s="62"/>
      <c r="C38" s="62"/>
      <c r="D38" s="90">
        <f>D39</f>
        <v>7599.24</v>
      </c>
      <c r="E38" s="90">
        <f>E39</f>
        <v>7599.24</v>
      </c>
      <c r="F38" s="90">
        <f>F39</f>
        <v>7599.24</v>
      </c>
      <c r="G38" s="90">
        <f>G39</f>
        <v>0</v>
      </c>
      <c r="H38" s="90">
        <f>H39</f>
        <v>0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s="64" customFormat="1" ht="18" customHeight="1">
      <c r="A39" s="61"/>
      <c r="B39" s="62">
        <v>80101</v>
      </c>
      <c r="C39" s="62"/>
      <c r="D39" s="63">
        <f>D40+D41+D42+D43</f>
        <v>7599.24</v>
      </c>
      <c r="E39" s="63">
        <f>E40+E41+E42+E43</f>
        <v>7599.24</v>
      </c>
      <c r="F39" s="63">
        <f>F40+F41+F42+F43</f>
        <v>7599.24</v>
      </c>
      <c r="G39" s="63">
        <f>G40+G41+G42+G43</f>
        <v>0</v>
      </c>
      <c r="H39" s="63">
        <f>H40+H41+H42+H43</f>
        <v>0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s="64" customFormat="1" ht="18" customHeight="1">
      <c r="A40" s="61"/>
      <c r="B40" s="62"/>
      <c r="C40" s="62">
        <v>2010</v>
      </c>
      <c r="D40" s="63">
        <v>7599.24</v>
      </c>
      <c r="E40" s="63"/>
      <c r="F40" s="63"/>
      <c r="G40" s="63"/>
      <c r="H40" s="6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s="64" customFormat="1" ht="18" customHeight="1">
      <c r="A41" s="61"/>
      <c r="B41" s="62"/>
      <c r="C41" s="62">
        <v>4210</v>
      </c>
      <c r="D41" s="63"/>
      <c r="E41" s="63">
        <v>40.24</v>
      </c>
      <c r="F41" s="63">
        <v>40.24</v>
      </c>
      <c r="G41" s="63">
        <v>0</v>
      </c>
      <c r="H41" s="63">
        <v>0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s="64" customFormat="1" ht="18" customHeight="1">
      <c r="A42" s="61"/>
      <c r="B42" s="62"/>
      <c r="C42" s="62">
        <v>4240</v>
      </c>
      <c r="D42" s="63"/>
      <c r="E42" s="63">
        <v>7524</v>
      </c>
      <c r="F42" s="63">
        <v>7524</v>
      </c>
      <c r="G42" s="63">
        <v>0</v>
      </c>
      <c r="H42" s="63">
        <v>0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s="64" customFormat="1" ht="18" customHeight="1">
      <c r="A43" s="61"/>
      <c r="B43" s="62"/>
      <c r="C43" s="62">
        <v>4300</v>
      </c>
      <c r="D43" s="63"/>
      <c r="E43" s="63">
        <v>35</v>
      </c>
      <c r="F43" s="63">
        <v>35</v>
      </c>
      <c r="G43" s="63">
        <v>0</v>
      </c>
      <c r="H43" s="63">
        <v>0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s="71" customFormat="1" ht="18" customHeight="1">
      <c r="A44" s="68">
        <v>852</v>
      </c>
      <c r="B44" s="69"/>
      <c r="C44" s="69"/>
      <c r="D44" s="67">
        <f>SUM(D45,D64,D57,D68,D60)</f>
        <v>2990596.7800000003</v>
      </c>
      <c r="E44" s="67">
        <f>SUM(E45,E64,E57,E68,E60)</f>
        <v>2990596.7800000003</v>
      </c>
      <c r="F44" s="67">
        <f>SUM(F45,F64,F57,F68,F60)</f>
        <v>2990596.7800000003</v>
      </c>
      <c r="G44" s="67">
        <f>SUM(G45,G64,G57,G68,G60)</f>
        <v>238540</v>
      </c>
      <c r="H44" s="67">
        <f>SUM(H45,H64,H57,H68,H60)</f>
        <v>0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s="64" customFormat="1" ht="18" customHeight="1">
      <c r="A45" s="72"/>
      <c r="B45" s="62" t="s">
        <v>64</v>
      </c>
      <c r="C45" s="62"/>
      <c r="D45" s="63">
        <f>SUM(D46:D55)</f>
        <v>2822800</v>
      </c>
      <c r="E45" s="63">
        <f>SUM(E46:E56)</f>
        <v>2822800</v>
      </c>
      <c r="F45" s="63">
        <f>SUM(F46:F56)</f>
        <v>2822800</v>
      </c>
      <c r="G45" s="63">
        <f>SUM(G46:G56)</f>
        <v>209691</v>
      </c>
      <c r="H45" s="63">
        <f>SUM(H46:H56)</f>
        <v>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s="75" customFormat="1" ht="18" customHeight="1">
      <c r="A46" s="73"/>
      <c r="B46" s="61"/>
      <c r="C46" s="62">
        <v>2010</v>
      </c>
      <c r="D46" s="63">
        <v>2822800</v>
      </c>
      <c r="E46" s="63"/>
      <c r="F46" s="63"/>
      <c r="G46" s="63"/>
      <c r="H46" s="63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4" s="75" customFormat="1" ht="18" customHeight="1">
      <c r="A47" s="73"/>
      <c r="B47" s="61"/>
      <c r="C47" s="62">
        <v>3110</v>
      </c>
      <c r="D47" s="63"/>
      <c r="E47" s="63">
        <v>2600583</v>
      </c>
      <c r="F47" s="63">
        <v>2600583</v>
      </c>
      <c r="G47" s="63">
        <v>0</v>
      </c>
      <c r="H47" s="63">
        <v>0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spans="1:24" s="75" customFormat="1" ht="18" customHeight="1">
      <c r="A48" s="73"/>
      <c r="B48" s="61"/>
      <c r="C48" s="62" t="s">
        <v>21</v>
      </c>
      <c r="D48" s="63"/>
      <c r="E48" s="63">
        <v>63656</v>
      </c>
      <c r="F48" s="63">
        <v>63656</v>
      </c>
      <c r="G48" s="63">
        <v>63656</v>
      </c>
      <c r="H48" s="63">
        <v>0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4" s="75" customFormat="1" ht="18" customHeight="1">
      <c r="A49" s="73"/>
      <c r="B49" s="61"/>
      <c r="C49" s="62" t="s">
        <v>65</v>
      </c>
      <c r="D49" s="63"/>
      <c r="E49" s="63">
        <v>3534</v>
      </c>
      <c r="F49" s="63">
        <v>3534</v>
      </c>
      <c r="G49" s="63">
        <v>3534</v>
      </c>
      <c r="H49" s="63">
        <v>0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1:24" s="75" customFormat="1" ht="18" customHeight="1">
      <c r="A50" s="73"/>
      <c r="B50" s="61"/>
      <c r="C50" s="62" t="s">
        <v>22</v>
      </c>
      <c r="D50" s="63"/>
      <c r="E50" s="63">
        <v>141570</v>
      </c>
      <c r="F50" s="63">
        <v>141570</v>
      </c>
      <c r="G50" s="63">
        <v>141570</v>
      </c>
      <c r="H50" s="63">
        <v>0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4" s="75" customFormat="1" ht="18" customHeight="1">
      <c r="A51" s="73"/>
      <c r="B51" s="61"/>
      <c r="C51" s="62" t="s">
        <v>66</v>
      </c>
      <c r="D51" s="63"/>
      <c r="E51" s="63">
        <v>931</v>
      </c>
      <c r="F51" s="63">
        <v>931</v>
      </c>
      <c r="G51" s="63">
        <v>931</v>
      </c>
      <c r="H51" s="63">
        <v>0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s="75" customFormat="1" ht="18" customHeight="1" hidden="1">
      <c r="A52" s="73"/>
      <c r="B52" s="61"/>
      <c r="C52" s="62" t="s">
        <v>16</v>
      </c>
      <c r="D52" s="63"/>
      <c r="E52" s="63">
        <v>0</v>
      </c>
      <c r="F52" s="63">
        <v>0</v>
      </c>
      <c r="G52" s="63">
        <v>0</v>
      </c>
      <c r="H52" s="63">
        <v>0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s="75" customFormat="1" ht="18" customHeight="1" hidden="1">
      <c r="A53" s="73"/>
      <c r="B53" s="61"/>
      <c r="C53" s="62" t="s">
        <v>14</v>
      </c>
      <c r="D53" s="63"/>
      <c r="E53" s="63">
        <v>0</v>
      </c>
      <c r="F53" s="63">
        <v>0</v>
      </c>
      <c r="G53" s="63">
        <v>0</v>
      </c>
      <c r="H53" s="63">
        <v>0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75" customFormat="1" ht="18" customHeight="1">
      <c r="A54" s="73"/>
      <c r="B54" s="61"/>
      <c r="C54" s="62">
        <v>4370</v>
      </c>
      <c r="D54" s="63"/>
      <c r="E54" s="63">
        <v>195</v>
      </c>
      <c r="F54" s="63">
        <v>195</v>
      </c>
      <c r="G54" s="63">
        <v>0</v>
      </c>
      <c r="H54" s="63">
        <v>0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</row>
    <row r="55" spans="1:24" s="75" customFormat="1" ht="18" customHeight="1">
      <c r="A55" s="73"/>
      <c r="B55" s="61"/>
      <c r="C55" s="62" t="s">
        <v>67</v>
      </c>
      <c r="D55" s="63"/>
      <c r="E55" s="63">
        <v>2331</v>
      </c>
      <c r="F55" s="63">
        <v>2331</v>
      </c>
      <c r="G55" s="63">
        <v>0</v>
      </c>
      <c r="H55" s="63">
        <v>0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4" s="75" customFormat="1" ht="18" customHeight="1">
      <c r="A56" s="73"/>
      <c r="B56" s="61"/>
      <c r="C56" s="62">
        <v>4580</v>
      </c>
      <c r="D56" s="63"/>
      <c r="E56" s="63">
        <v>10000</v>
      </c>
      <c r="F56" s="63">
        <v>10000</v>
      </c>
      <c r="G56" s="63">
        <v>0</v>
      </c>
      <c r="H56" s="63">
        <v>0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1:24" s="75" customFormat="1" ht="18" customHeight="1">
      <c r="A57" s="73"/>
      <c r="B57" s="76">
        <v>85213</v>
      </c>
      <c r="C57" s="62"/>
      <c r="D57" s="63">
        <f>D58+D59</f>
        <v>19100</v>
      </c>
      <c r="E57" s="63">
        <f>E58+E59</f>
        <v>19100</v>
      </c>
      <c r="F57" s="63">
        <f>F58+F59</f>
        <v>19100</v>
      </c>
      <c r="G57" s="63">
        <f>G58+G59</f>
        <v>0</v>
      </c>
      <c r="H57" s="63">
        <f>H58+H59</f>
        <v>0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1:24" s="75" customFormat="1" ht="18" customHeight="1">
      <c r="A58" s="73"/>
      <c r="B58" s="61"/>
      <c r="C58" s="62">
        <v>2010</v>
      </c>
      <c r="D58" s="63">
        <v>19100</v>
      </c>
      <c r="E58" s="63"/>
      <c r="F58" s="63"/>
      <c r="G58" s="63"/>
      <c r="H58" s="63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</row>
    <row r="59" spans="1:24" s="75" customFormat="1" ht="18" customHeight="1">
      <c r="A59" s="73"/>
      <c r="B59" s="61"/>
      <c r="C59" s="62">
        <v>4130</v>
      </c>
      <c r="D59" s="63"/>
      <c r="E59" s="63">
        <v>19100</v>
      </c>
      <c r="F59" s="63">
        <v>19100</v>
      </c>
      <c r="G59" s="63">
        <v>0</v>
      </c>
      <c r="H59" s="63">
        <v>0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s="75" customFormat="1" ht="18" customHeight="1">
      <c r="A60" s="73"/>
      <c r="B60" s="76">
        <v>85215</v>
      </c>
      <c r="C60" s="62"/>
      <c r="D60" s="63">
        <f>D61+D62+D63</f>
        <v>8046.24</v>
      </c>
      <c r="E60" s="63">
        <f>E61+E62+E63</f>
        <v>8046.24</v>
      </c>
      <c r="F60" s="63">
        <f>F61+F62+F63</f>
        <v>8046.24</v>
      </c>
      <c r="G60" s="63">
        <f>G61+G62+G63</f>
        <v>0</v>
      </c>
      <c r="H60" s="63">
        <f>H61+H62+H63</f>
        <v>0</v>
      </c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</row>
    <row r="61" spans="1:24" s="75" customFormat="1" ht="18" customHeight="1">
      <c r="A61" s="73"/>
      <c r="B61" s="61"/>
      <c r="C61" s="62">
        <v>2010</v>
      </c>
      <c r="D61" s="63">
        <v>8046.24</v>
      </c>
      <c r="E61" s="63"/>
      <c r="F61" s="63"/>
      <c r="G61" s="63"/>
      <c r="H61" s="63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</row>
    <row r="62" spans="1:24" s="75" customFormat="1" ht="18" customHeight="1">
      <c r="A62" s="73"/>
      <c r="B62" s="61"/>
      <c r="C62" s="62">
        <v>3110</v>
      </c>
      <c r="D62" s="63"/>
      <c r="E62" s="63">
        <v>7888.8</v>
      </c>
      <c r="F62" s="63">
        <v>7888.8</v>
      </c>
      <c r="G62" s="63">
        <v>0</v>
      </c>
      <c r="H62" s="63"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</row>
    <row r="63" spans="1:24" s="75" customFormat="1" ht="18" customHeight="1">
      <c r="A63" s="73"/>
      <c r="B63" s="61"/>
      <c r="C63" s="62">
        <v>4210</v>
      </c>
      <c r="D63" s="63"/>
      <c r="E63" s="63">
        <v>157.44</v>
      </c>
      <c r="F63" s="63">
        <v>157.44</v>
      </c>
      <c r="G63" s="63">
        <v>0</v>
      </c>
      <c r="H63" s="63">
        <v>0</v>
      </c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</row>
    <row r="64" spans="1:24" s="75" customFormat="1" ht="18" customHeight="1">
      <c r="A64" s="73"/>
      <c r="B64" s="76">
        <v>85228</v>
      </c>
      <c r="C64" s="62"/>
      <c r="D64" s="63">
        <f>D65+D66+D67</f>
        <v>25521</v>
      </c>
      <c r="E64" s="63">
        <f>E65+E66+E67</f>
        <v>25521</v>
      </c>
      <c r="F64" s="63">
        <f>F65+F66+F67</f>
        <v>25521</v>
      </c>
      <c r="G64" s="63">
        <f>G65+G66+G67</f>
        <v>25521</v>
      </c>
      <c r="H64" s="63">
        <f>H65+H66+H67</f>
        <v>0</v>
      </c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</row>
    <row r="65" spans="1:24" s="75" customFormat="1" ht="18" customHeight="1">
      <c r="A65" s="73"/>
      <c r="B65" s="61"/>
      <c r="C65" s="62">
        <v>2010</v>
      </c>
      <c r="D65" s="63">
        <v>25521</v>
      </c>
      <c r="E65" s="63"/>
      <c r="F65" s="63"/>
      <c r="G65" s="63"/>
      <c r="H65" s="63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</row>
    <row r="66" spans="1:24" s="75" customFormat="1" ht="18" customHeight="1">
      <c r="A66" s="73"/>
      <c r="B66" s="61"/>
      <c r="C66" s="62">
        <v>4110</v>
      </c>
      <c r="D66" s="63"/>
      <c r="E66" s="63">
        <v>1400</v>
      </c>
      <c r="F66" s="63">
        <v>1400</v>
      </c>
      <c r="G66" s="63">
        <v>1400</v>
      </c>
      <c r="H66" s="63">
        <v>0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</row>
    <row r="67" spans="1:24" s="75" customFormat="1" ht="18" customHeight="1">
      <c r="A67" s="73"/>
      <c r="B67" s="61"/>
      <c r="C67" s="62">
        <v>4170</v>
      </c>
      <c r="D67" s="63"/>
      <c r="E67" s="63">
        <v>24121</v>
      </c>
      <c r="F67" s="63">
        <v>24121</v>
      </c>
      <c r="G67" s="63">
        <v>24121</v>
      </c>
      <c r="H67" s="63">
        <v>0</v>
      </c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</row>
    <row r="68" spans="1:8" s="74" customFormat="1" ht="18" customHeight="1">
      <c r="A68" s="73"/>
      <c r="B68" s="76">
        <v>85295</v>
      </c>
      <c r="C68" s="62"/>
      <c r="D68" s="77">
        <f>D69+D73</f>
        <v>115129.54</v>
      </c>
      <c r="E68" s="77">
        <f>E69+E73+E71+E72+E70+E74</f>
        <v>115129.54</v>
      </c>
      <c r="F68" s="77">
        <f>F69+F73+F71+F72+F70+F74</f>
        <v>115129.54</v>
      </c>
      <c r="G68" s="77">
        <f>G69+G73+G71+G72+G70+G74</f>
        <v>3328</v>
      </c>
      <c r="H68" s="77">
        <f>H69+H73+H71+H72+H70+H74</f>
        <v>0</v>
      </c>
    </row>
    <row r="69" spans="1:8" s="74" customFormat="1" ht="18" customHeight="1">
      <c r="A69" s="73"/>
      <c r="B69" s="76"/>
      <c r="C69" s="62">
        <v>2010</v>
      </c>
      <c r="D69" s="77">
        <v>115129.54</v>
      </c>
      <c r="E69" s="77"/>
      <c r="F69" s="77"/>
      <c r="G69" s="77"/>
      <c r="H69" s="77"/>
    </row>
    <row r="70" spans="1:8" s="74" customFormat="1" ht="18" customHeight="1">
      <c r="A70" s="73"/>
      <c r="B70" s="76"/>
      <c r="C70" s="62">
        <v>3110</v>
      </c>
      <c r="D70" s="77"/>
      <c r="E70" s="77">
        <v>110948</v>
      </c>
      <c r="F70" s="77">
        <v>110948</v>
      </c>
      <c r="G70" s="77">
        <v>0</v>
      </c>
      <c r="H70" s="77">
        <v>0</v>
      </c>
    </row>
    <row r="71" spans="1:8" s="74" customFormat="1" ht="18" customHeight="1">
      <c r="A71" s="73"/>
      <c r="B71" s="76"/>
      <c r="C71" s="62">
        <v>4010</v>
      </c>
      <c r="D71" s="77"/>
      <c r="E71" s="77">
        <v>2781</v>
      </c>
      <c r="F71" s="77">
        <v>2781</v>
      </c>
      <c r="G71" s="77">
        <v>2781</v>
      </c>
      <c r="H71" s="77">
        <v>0</v>
      </c>
    </row>
    <row r="72" spans="1:8" s="74" customFormat="1" ht="18" customHeight="1">
      <c r="A72" s="73"/>
      <c r="B72" s="76"/>
      <c r="C72" s="62">
        <v>4110</v>
      </c>
      <c r="D72" s="77"/>
      <c r="E72" s="77">
        <v>479</v>
      </c>
      <c r="F72" s="77">
        <v>479</v>
      </c>
      <c r="G72" s="77">
        <v>479</v>
      </c>
      <c r="H72" s="77">
        <v>0</v>
      </c>
    </row>
    <row r="73" spans="1:8" s="74" customFormat="1" ht="18" customHeight="1">
      <c r="A73" s="73"/>
      <c r="B73" s="61"/>
      <c r="C73" s="62">
        <v>4120</v>
      </c>
      <c r="D73" s="77"/>
      <c r="E73" s="77">
        <v>68</v>
      </c>
      <c r="F73" s="77">
        <v>68</v>
      </c>
      <c r="G73" s="77">
        <v>68</v>
      </c>
      <c r="H73" s="77">
        <v>0</v>
      </c>
    </row>
    <row r="74" spans="1:8" s="74" customFormat="1" ht="18" customHeight="1">
      <c r="A74" s="73"/>
      <c r="B74" s="61"/>
      <c r="C74" s="62">
        <v>4210</v>
      </c>
      <c r="D74" s="77"/>
      <c r="E74" s="77">
        <v>853.54</v>
      </c>
      <c r="F74" s="77">
        <v>853.54</v>
      </c>
      <c r="G74" s="77">
        <v>0</v>
      </c>
      <c r="H74" s="77">
        <v>0</v>
      </c>
    </row>
    <row r="75" spans="1:8" ht="18" customHeight="1">
      <c r="A75" s="78" t="s">
        <v>68</v>
      </c>
      <c r="B75" s="78"/>
      <c r="C75" s="78"/>
      <c r="D75" s="79">
        <f>SUM(D7,D15,D22,D44,D38)</f>
        <v>3110778.9400000004</v>
      </c>
      <c r="E75" s="79">
        <f>SUM(E7,E15,E22,E44,E38)</f>
        <v>3110778.9400000004</v>
      </c>
      <c r="F75" s="79">
        <f>SUM(F7,F15,F22,F44,F38)</f>
        <v>3110778.9400000004</v>
      </c>
      <c r="G75" s="79">
        <f>SUM(G7,G15,G22,G44,G38)</f>
        <v>324953.71</v>
      </c>
      <c r="H75" s="79">
        <f>SUM(H7,H15,H22,H44,H38)</f>
        <v>0</v>
      </c>
    </row>
    <row r="76" spans="1:8" ht="18" customHeight="1">
      <c r="A76" s="80"/>
      <c r="B76" s="80"/>
      <c r="C76" s="80"/>
      <c r="D76" s="81"/>
      <c r="E76" s="81"/>
      <c r="F76" s="81"/>
      <c r="G76" s="81"/>
      <c r="H76" s="81"/>
    </row>
    <row r="77" spans="1:8" ht="15">
      <c r="A77" s="80"/>
      <c r="B77" s="80"/>
      <c r="C77" s="80"/>
      <c r="D77" s="81"/>
      <c r="E77" s="81"/>
      <c r="F77" s="81"/>
      <c r="G77" s="81"/>
      <c r="H77" s="81"/>
    </row>
    <row r="78" spans="1:6" ht="11.25">
      <c r="A78" s="45"/>
      <c r="B78" s="45"/>
      <c r="C78" s="45"/>
      <c r="D78" s="45"/>
      <c r="E78" s="45"/>
      <c r="F78" s="45"/>
    </row>
    <row r="79" spans="1:6" ht="15.75">
      <c r="A79" s="82" t="s">
        <v>69</v>
      </c>
      <c r="B79" s="83"/>
      <c r="C79" s="83"/>
      <c r="D79" s="83"/>
      <c r="E79" s="83"/>
      <c r="F79" s="83"/>
    </row>
    <row r="80" spans="1:6" ht="15.75">
      <c r="A80" s="82"/>
      <c r="B80" s="83"/>
      <c r="C80" s="83"/>
      <c r="D80" s="83"/>
      <c r="E80" s="83"/>
      <c r="F80" s="83"/>
    </row>
    <row r="81" spans="1:6" ht="27.75" customHeight="1">
      <c r="A81" s="84" t="s">
        <v>0</v>
      </c>
      <c r="B81" s="84" t="s">
        <v>70</v>
      </c>
      <c r="C81" s="84" t="s">
        <v>71</v>
      </c>
      <c r="D81" s="84" t="s">
        <v>72</v>
      </c>
      <c r="E81" s="85" t="s">
        <v>73</v>
      </c>
      <c r="F81" s="85"/>
    </row>
    <row r="82" spans="1:6" ht="18" customHeight="1">
      <c r="A82" s="86">
        <v>750</v>
      </c>
      <c r="B82" s="86">
        <v>75011</v>
      </c>
      <c r="C82" s="86" t="s">
        <v>74</v>
      </c>
      <c r="D82" s="87">
        <v>100</v>
      </c>
      <c r="E82" s="88">
        <v>5</v>
      </c>
      <c r="F82" s="88"/>
    </row>
    <row r="83" spans="1:6" ht="20.25" customHeight="1">
      <c r="A83" s="86">
        <v>852</v>
      </c>
      <c r="B83" s="86">
        <v>85212</v>
      </c>
      <c r="C83" s="86" t="s">
        <v>75</v>
      </c>
      <c r="D83" s="87">
        <v>26500</v>
      </c>
      <c r="E83" s="89">
        <v>12000</v>
      </c>
      <c r="F83" s="89"/>
    </row>
  </sheetData>
  <sheetProtection/>
  <mergeCells count="13">
    <mergeCell ref="A75:C75"/>
    <mergeCell ref="E81:F81"/>
    <mergeCell ref="E82:F82"/>
    <mergeCell ref="E83:F83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94" bottom="0.7480314960629921" header="0.39" footer="0.31496062992125984"/>
  <pageSetup horizontalDpi="600" verticalDpi="600" orientation="portrait" paperSize="9" r:id="rId1"/>
  <headerFooter>
    <oddHeader>&amp;R&amp;"Arial,Pogrubiony"&amp;9Załącznik Nr 3&amp;"Arial,Normalny"&amp;8
&amp;9do Zarządzenia Nr 291/2014 Burmistrza Miasta Radziejów 
z dnia 21 sierpnia 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2014-08-27T07:33:03Z</cp:lastPrinted>
  <dcterms:created xsi:type="dcterms:W3CDTF">2014-08-10T15:21:44Z</dcterms:created>
  <dcterms:modified xsi:type="dcterms:W3CDTF">2014-08-27T07:34:14Z</dcterms:modified>
  <cp:category/>
  <cp:version/>
  <cp:contentType/>
  <cp:contentStatus/>
</cp:coreProperties>
</file>