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7235" windowHeight="11895" activeTab="1"/>
  </bookViews>
  <sheets>
    <sheet name="zał. 1" sheetId="1" r:id="rId1"/>
    <sheet name="zał. 2" sheetId="2" r:id="rId2"/>
    <sheet name="zał 3." sheetId="3" r:id="rId3"/>
  </sheets>
  <definedNames/>
  <calcPr fullCalcOnLoad="1"/>
</workbook>
</file>

<file path=xl/sharedStrings.xml><?xml version="1.0" encoding="utf-8"?>
<sst xmlns="http://schemas.openxmlformats.org/spreadsheetml/2006/main" count="242" uniqueCount="157">
  <si>
    <t>Dział</t>
  </si>
  <si>
    <t>Rozdział</t>
  </si>
  <si>
    <t>Paragraf</t>
  </si>
  <si>
    <t>Treść</t>
  </si>
  <si>
    <t>Przed zmianą</t>
  </si>
  <si>
    <t>Zmiana</t>
  </si>
  <si>
    <t>Po zmianie</t>
  </si>
  <si>
    <t>010</t>
  </si>
  <si>
    <t>0,00</t>
  </si>
  <si>
    <t>01095</t>
  </si>
  <si>
    <t>2010</t>
  </si>
  <si>
    <t>Dotacje celowe otrzymane z budżetu państwa na realizację zadań bieżących z zakresu administracji rządowej oraz innych zadań zleconych gminie (związkom gmin) ustawami</t>
  </si>
  <si>
    <t>852</t>
  </si>
  <si>
    <t>Pomoc społeczna</t>
  </si>
  <si>
    <t>Razem:</t>
  </si>
  <si>
    <t>w tym:</t>
  </si>
  <si>
    <t>dochody bieżące</t>
  </si>
  <si>
    <t>4010</t>
  </si>
  <si>
    <t>Wynagrodzenia osobowe pracowników</t>
  </si>
  <si>
    <t>4110</t>
  </si>
  <si>
    <t>4120</t>
  </si>
  <si>
    <t>4210</t>
  </si>
  <si>
    <t>Zakup materiałów i wyposażenia</t>
  </si>
  <si>
    <t>4300</t>
  </si>
  <si>
    <t>Zakup usług pozostałych</t>
  </si>
  <si>
    <t>4390</t>
  </si>
  <si>
    <t>Zakup usług obejmujących wykonanie ekspertyz, analiz i opinii</t>
  </si>
  <si>
    <t>3110</t>
  </si>
  <si>
    <t>Świadczenia społeczne</t>
  </si>
  <si>
    <t>wydatki bieżące</t>
  </si>
  <si>
    <t>wydatki majątkowe</t>
  </si>
  <si>
    <t>w złotych</t>
  </si>
  <si>
    <t>§</t>
  </si>
  <si>
    <t>Dotacje
ogółem</t>
  </si>
  <si>
    <t>Wydatki
ogółem
(6+10)</t>
  </si>
  <si>
    <t>z tego:</t>
  </si>
  <si>
    <t>Wydatki
bieżące</t>
  </si>
  <si>
    <t>Wydatki
majątkowe</t>
  </si>
  <si>
    <t>85212</t>
  </si>
  <si>
    <t>4040</t>
  </si>
  <si>
    <t>Ogółem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</si>
  <si>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</si>
  <si>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</si>
  <si>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</si>
  <si>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</si>
  <si>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</si>
  <si>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0980</t>
  </si>
  <si>
    <t>0830</t>
  </si>
  <si>
    <t>750</t>
  </si>
  <si>
    <t>Administracja publiczna</t>
  </si>
  <si>
    <t>75023</t>
  </si>
  <si>
    <t>Urzędy gmin (miast i miast na prawach powiatu)</t>
  </si>
  <si>
    <t>300,00</t>
  </si>
  <si>
    <t>900</t>
  </si>
  <si>
    <t>Gospodarka komunalna i ochrona środowiska</t>
  </si>
  <si>
    <t>600</t>
  </si>
  <si>
    <t>Transport i łączność</t>
  </si>
  <si>
    <t>477 183,00</t>
  </si>
  <si>
    <t>60016</t>
  </si>
  <si>
    <t>Drogi publiczne gminne</t>
  </si>
  <si>
    <t>435 563,00</t>
  </si>
  <si>
    <t>4270</t>
  </si>
  <si>
    <t>Zakup usług remontowych</t>
  </si>
  <si>
    <t>65 000,00</t>
  </si>
  <si>
    <t>2 268 397,00</t>
  </si>
  <si>
    <t>Dodatkowe wynagrodzenie roczne</t>
  </si>
  <si>
    <t>1 934 705,00</t>
  </si>
  <si>
    <t>145 000,00</t>
  </si>
  <si>
    <t>119 500,00</t>
  </si>
  <si>
    <t>851</t>
  </si>
  <si>
    <t>Ochrona zdrowia</t>
  </si>
  <si>
    <t>150 000,00</t>
  </si>
  <si>
    <t>85154</t>
  </si>
  <si>
    <t>Przeciwdziałanie alkoholizmowi</t>
  </si>
  <si>
    <t>4330</t>
  </si>
  <si>
    <t>Zakup usług przez jednostki samorządu terytorialnego od innych jednostek samorządu terytorialnego</t>
  </si>
  <si>
    <t>4 629 839,41</t>
  </si>
  <si>
    <t>3 138 555,00</t>
  </si>
  <si>
    <t>19 539 599,41</t>
  </si>
  <si>
    <t xml:space="preserve">wynagrodze-  nia i pochodne od wynagrodzeń </t>
  </si>
  <si>
    <t>gminie</t>
  </si>
  <si>
    <t xml:space="preserve">Dochody budżetu państwa w związku z realizacją zadań zleconych </t>
  </si>
  <si>
    <t>§ 2350</t>
  </si>
  <si>
    <t>Dochody i wydatki związane z realizacją zadań z zakresu administracji rządowej i innych zadań zleconych odrębnymi ustawami w 2016 r.</t>
  </si>
  <si>
    <t>Zmiany w planie dochodów budżetu Miasta Radziejów na 2016 rok</t>
  </si>
  <si>
    <t>Zmiany w planie wydatków budżetu Miasta Radziejów na 2016 rok</t>
  </si>
  <si>
    <t>85295</t>
  </si>
  <si>
    <t>Pozostała działalność</t>
  </si>
  <si>
    <t>1 461 526,00</t>
  </si>
  <si>
    <t>19 625 125,41</t>
  </si>
  <si>
    <t>dochody majątkowe</t>
  </si>
  <si>
    <t>- 260,00</t>
  </si>
  <si>
    <t>64 740,00</t>
  </si>
  <si>
    <t>4510</t>
  </si>
  <si>
    <t>Opłaty na rzecz budżetu państwa</t>
  </si>
  <si>
    <t>260,00</t>
  </si>
  <si>
    <t>700</t>
  </si>
  <si>
    <t>Gospodarka mieszkaniowa</t>
  </si>
  <si>
    <t>370 118,00</t>
  </si>
  <si>
    <t>70005</t>
  </si>
  <si>
    <t>Gospodarka gruntami i nieruchomościami</t>
  </si>
  <si>
    <t>6 000,00</t>
  </si>
  <si>
    <t>- 500,00</t>
  </si>
  <si>
    <t>5 500,00</t>
  </si>
  <si>
    <t>3 550,00</t>
  </si>
  <si>
    <t>500,00</t>
  </si>
  <si>
    <t>4 050,00</t>
  </si>
  <si>
    <t>1 098 240,00</t>
  </si>
  <si>
    <t>387,00</t>
  </si>
  <si>
    <t>1 098 627,00</t>
  </si>
  <si>
    <t>85 950,00</t>
  </si>
  <si>
    <t>- 387,00</t>
  </si>
  <si>
    <t>85 563,00</t>
  </si>
  <si>
    <t>- 200,00</t>
  </si>
  <si>
    <t>119 300,00</t>
  </si>
  <si>
    <t>200,00</t>
  </si>
  <si>
    <t>2 000,00</t>
  </si>
  <si>
    <t>- 51,00</t>
  </si>
  <si>
    <t>1 949,00</t>
  </si>
  <si>
    <t>Składki na ubezpieczenia społeczne</t>
  </si>
  <si>
    <t>5 985,00</t>
  </si>
  <si>
    <t>51,00</t>
  </si>
  <si>
    <t>6 036,00</t>
  </si>
  <si>
    <t>6 091 365,41</t>
  </si>
  <si>
    <t>123 700,00</t>
  </si>
  <si>
    <t>1 585 226,00</t>
  </si>
  <si>
    <t>1 432 869,00</t>
  </si>
  <si>
    <t>1 556 569,00</t>
  </si>
  <si>
    <t>19 638,00</t>
  </si>
  <si>
    <t>3 562,00</t>
  </si>
  <si>
    <t>Składki na Fundusz Pracy</t>
  </si>
  <si>
    <t>4170</t>
  </si>
  <si>
    <t>Wynagrodzenia bezosobowe</t>
  </si>
  <si>
    <t>1 000,00</t>
  </si>
  <si>
    <t>2 900,00</t>
  </si>
  <si>
    <t>4360</t>
  </si>
  <si>
    <t>Opłaty z tytułu zakupu usług telekomunikacyjnych</t>
  </si>
  <si>
    <t>4440</t>
  </si>
  <si>
    <t>Odpisy na zakładowy fundusz świadczeń socjalnych</t>
  </si>
  <si>
    <t>457,00</t>
  </si>
  <si>
    <t>90095</t>
  </si>
  <si>
    <t>430 462,00</t>
  </si>
  <si>
    <t>295 302,00</t>
  </si>
  <si>
    <t>5,00</t>
  </si>
  <si>
    <t>295 307,00</t>
  </si>
  <si>
    <t>19 310,00</t>
  </si>
  <si>
    <t>- 5,00</t>
  </si>
  <si>
    <t>19 305,00</t>
  </si>
  <si>
    <t>21 001 125,41</t>
  </si>
  <si>
    <t xml:space="preserve">z tego; </t>
  </si>
  <si>
    <t>wynagrodzenia i składki od nich naliczane</t>
  </si>
  <si>
    <t>wydatki związane z realizacja zadań statutowych</t>
  </si>
  <si>
    <t>dotacje na zadania bieżące</t>
  </si>
  <si>
    <t>świadczenia na rzecza osób fizycznych</t>
  </si>
  <si>
    <t>wydatki na programy finansowane z udziałem środków, o których mowa w art.. 5 ust. 1 pkt 2 i 3</t>
  </si>
  <si>
    <t>wypłaty z tytułu poreczeń i gwarancji</t>
  </si>
  <si>
    <t>obsługa długu publicznego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</si>
</sst>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2"/>
    </font>
    <font>
      <sz val="8.5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.5"/>
      <color indexed="8"/>
      <name val="Calibri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8.5"/>
      <color indexed="8"/>
      <name val="Arial"/>
      <family val="2"/>
    </font>
    <font>
      <b/>
      <i/>
      <sz val="8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.5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8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NumberFormat="1" applyFont="1" applyFill="1" applyBorder="1" applyAlignment="1" applyProtection="1">
      <alignment horizontal="left"/>
      <protection locked="0"/>
    </xf>
    <xf numFmtId="0" fontId="8" fillId="0" borderId="13" xfId="0" applyNumberFormat="1" applyFont="1" applyFill="1" applyBorder="1" applyAlignment="1" applyProtection="1">
      <alignment horizontal="left"/>
      <protection locked="0"/>
    </xf>
    <xf numFmtId="4" fontId="8" fillId="0" borderId="13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16" fillId="0" borderId="14" xfId="0" applyNumberFormat="1" applyFont="1" applyBorder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" fontId="16" fillId="0" borderId="10" xfId="0" applyNumberFormat="1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4" fontId="16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10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10" fillId="0" borderId="10" xfId="0" applyNumberFormat="1" applyFont="1" applyBorder="1" applyAlignment="1">
      <alignment horizontal="center" vertical="center"/>
    </xf>
    <xf numFmtId="4" fontId="10" fillId="0" borderId="15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6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" fontId="0" fillId="0" borderId="14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20" fillId="0" borderId="0" xfId="0" applyFont="1" applyAlignment="1">
      <alignment vertical="center"/>
    </xf>
    <xf numFmtId="0" fontId="2" fillId="0" borderId="13" xfId="0" applyNumberFormat="1" applyFont="1" applyFill="1" applyBorder="1" applyAlignment="1" applyProtection="1">
      <alignment horizontal="left"/>
      <protection locked="0"/>
    </xf>
    <xf numFmtId="0" fontId="0" fillId="0" borderId="13" xfId="0" applyBorder="1" applyAlignment="1">
      <alignment horizontal="left"/>
    </xf>
    <xf numFmtId="4" fontId="8" fillId="0" borderId="13" xfId="0" applyNumberFormat="1" applyFont="1" applyFill="1" applyBorder="1" applyAlignment="1" applyProtection="1">
      <alignment horizontal="right"/>
      <protection locked="0"/>
    </xf>
    <xf numFmtId="4" fontId="59" fillId="0" borderId="13" xfId="0" applyNumberFormat="1" applyFont="1" applyBorder="1" applyAlignment="1">
      <alignment horizontal="right"/>
    </xf>
    <xf numFmtId="49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Alignment="1" applyProtection="1">
      <alignment horizontal="left" vertical="top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0" xfId="0" applyNumberForma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3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Alignment="1" applyProtection="1">
      <alignment horizontal="left" vertical="top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NumberFormat="1" applyFont="1" applyFill="1" applyBorder="1" applyAlignment="1" applyProtection="1">
      <alignment horizontal="left"/>
      <protection locked="0"/>
    </xf>
    <xf numFmtId="0" fontId="2" fillId="0" borderId="13" xfId="0" applyNumberFormat="1" applyFont="1" applyFill="1" applyBorder="1" applyAlignment="1" applyProtection="1">
      <alignment horizontal="left"/>
      <protection locked="0"/>
    </xf>
    <xf numFmtId="0" fontId="2" fillId="0" borderId="19" xfId="0" applyNumberFormat="1" applyFont="1" applyFill="1" applyBorder="1" applyAlignment="1" applyProtection="1">
      <alignment horizontal="left"/>
      <protection locked="0"/>
    </xf>
    <xf numFmtId="0" fontId="0" fillId="0" borderId="20" xfId="0" applyBorder="1" applyAlignment="1">
      <alignment horizontal="left"/>
    </xf>
    <xf numFmtId="4" fontId="8" fillId="0" borderId="19" xfId="0" applyNumberFormat="1" applyFont="1" applyFill="1" applyBorder="1" applyAlignment="1" applyProtection="1">
      <alignment horizontal="right"/>
      <protection locked="0"/>
    </xf>
    <xf numFmtId="0" fontId="0" fillId="0" borderId="20" xfId="0" applyBorder="1" applyAlignment="1">
      <alignment horizontal="right"/>
    </xf>
    <xf numFmtId="0" fontId="8" fillId="0" borderId="13" xfId="0" applyNumberFormat="1" applyFont="1" applyFill="1" applyBorder="1" applyAlignment="1" applyProtection="1">
      <alignment horizontal="left" wrapText="1"/>
      <protection locked="0"/>
    </xf>
    <xf numFmtId="0" fontId="39" fillId="0" borderId="0" xfId="0" applyNumberFormat="1" applyFont="1" applyFill="1" applyBorder="1" applyAlignment="1" applyProtection="1">
      <alignment horizontal="left"/>
      <protection locked="0"/>
    </xf>
    <xf numFmtId="0" fontId="39" fillId="0" borderId="13" xfId="0" applyNumberFormat="1" applyFont="1" applyFill="1" applyBorder="1" applyAlignment="1" applyProtection="1">
      <alignment horizontal="left"/>
      <protection locked="0"/>
    </xf>
    <xf numFmtId="0" fontId="39" fillId="0" borderId="13" xfId="0" applyNumberFormat="1" applyFont="1" applyFill="1" applyBorder="1" applyAlignment="1" applyProtection="1">
      <alignment horizontal="left"/>
      <protection locked="0"/>
    </xf>
    <xf numFmtId="0" fontId="60" fillId="0" borderId="13" xfId="0" applyFont="1" applyBorder="1" applyAlignment="1">
      <alignment horizontal="left"/>
    </xf>
    <xf numFmtId="0" fontId="41" fillId="0" borderId="13" xfId="0" applyNumberFormat="1" applyFont="1" applyFill="1" applyBorder="1" applyAlignment="1" applyProtection="1">
      <alignment horizontal="left"/>
      <protection locked="0"/>
    </xf>
    <xf numFmtId="4" fontId="41" fillId="0" borderId="13" xfId="0" applyNumberFormat="1" applyFont="1" applyFill="1" applyBorder="1" applyAlignment="1" applyProtection="1">
      <alignment horizontal="right"/>
      <protection locked="0"/>
    </xf>
    <xf numFmtId="4" fontId="41" fillId="0" borderId="13" xfId="0" applyNumberFormat="1" applyFont="1" applyFill="1" applyBorder="1" applyAlignment="1" applyProtection="1">
      <alignment horizontal="right"/>
      <protection locked="0"/>
    </xf>
    <xf numFmtId="4" fontId="61" fillId="0" borderId="13" xfId="0" applyNumberFormat="1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0.85546875" style="1" customWidth="1"/>
    <col min="2" max="2" width="7.421875" style="1" customWidth="1"/>
    <col min="3" max="3" width="9.00390625" style="1" customWidth="1"/>
    <col min="4" max="4" width="0.9921875" style="1" customWidth="1"/>
    <col min="5" max="5" width="8.8515625" style="1" customWidth="1"/>
    <col min="6" max="6" width="51.8515625" style="1" customWidth="1"/>
    <col min="7" max="8" width="19.7109375" style="1" customWidth="1"/>
    <col min="9" max="9" width="8.7109375" style="1" customWidth="1"/>
    <col min="10" max="10" width="11.7109375" style="1" customWidth="1"/>
    <col min="11" max="16384" width="9.140625" style="1" customWidth="1"/>
  </cols>
  <sheetData>
    <row r="1" spans="1:10" ht="46.5" customHeight="1">
      <c r="A1" s="70" t="s">
        <v>84</v>
      </c>
      <c r="B1" s="70"/>
      <c r="C1" s="70"/>
      <c r="D1" s="70"/>
      <c r="E1" s="70"/>
      <c r="F1" s="70"/>
      <c r="G1" s="70"/>
      <c r="H1" s="70"/>
      <c r="I1" s="70"/>
      <c r="J1" s="70"/>
    </row>
    <row r="2" spans="2:10" ht="34.5" customHeight="1">
      <c r="B2" s="71"/>
      <c r="C2" s="71"/>
      <c r="D2" s="71"/>
      <c r="E2" s="71"/>
      <c r="F2" s="71"/>
      <c r="G2" s="71"/>
      <c r="H2" s="69"/>
      <c r="I2" s="69"/>
      <c r="J2" s="69"/>
    </row>
    <row r="3" spans="2:10" ht="16.5" customHeight="1">
      <c r="B3" s="2" t="s">
        <v>0</v>
      </c>
      <c r="C3" s="72" t="s">
        <v>1</v>
      </c>
      <c r="D3" s="72"/>
      <c r="E3" s="2" t="s">
        <v>2</v>
      </c>
      <c r="F3" s="2" t="s">
        <v>3</v>
      </c>
      <c r="G3" s="2" t="s">
        <v>4</v>
      </c>
      <c r="H3" s="2" t="s">
        <v>5</v>
      </c>
      <c r="I3" s="72" t="s">
        <v>6</v>
      </c>
      <c r="J3" s="72"/>
    </row>
    <row r="4" spans="2:10" ht="16.5" customHeight="1">
      <c r="B4" s="3" t="s">
        <v>12</v>
      </c>
      <c r="C4" s="73"/>
      <c r="D4" s="73"/>
      <c r="E4" s="3"/>
      <c r="F4" s="4" t="s">
        <v>13</v>
      </c>
      <c r="G4" s="83">
        <v>3490914.41</v>
      </c>
      <c r="H4" s="83">
        <v>1461526</v>
      </c>
      <c r="I4" s="84">
        <v>4952440.41</v>
      </c>
      <c r="J4" s="84"/>
    </row>
    <row r="5" spans="2:10" ht="16.5" customHeight="1">
      <c r="B5" s="5"/>
      <c r="C5" s="87" t="s">
        <v>86</v>
      </c>
      <c r="D5" s="66"/>
      <c r="E5" s="7"/>
      <c r="F5" s="88" t="s">
        <v>87</v>
      </c>
      <c r="G5" s="85">
        <v>53700</v>
      </c>
      <c r="H5" s="85">
        <v>1461526</v>
      </c>
      <c r="I5" s="86">
        <v>1515226</v>
      </c>
      <c r="J5" s="86"/>
    </row>
    <row r="6" spans="2:10" ht="38.25" customHeight="1">
      <c r="B6" s="9"/>
      <c r="C6" s="67"/>
      <c r="D6" s="67"/>
      <c r="E6" s="6" t="s">
        <v>10</v>
      </c>
      <c r="F6" s="8" t="s">
        <v>11</v>
      </c>
      <c r="G6" s="85">
        <v>0</v>
      </c>
      <c r="H6" s="85">
        <v>1461526</v>
      </c>
      <c r="I6" s="86">
        <v>1461526</v>
      </c>
      <c r="J6" s="86"/>
    </row>
    <row r="7" spans="2:10" ht="5.25" customHeight="1">
      <c r="B7" s="68"/>
      <c r="C7" s="68"/>
      <c r="D7" s="68"/>
      <c r="E7" s="68"/>
      <c r="F7" s="69"/>
      <c r="G7" s="69"/>
      <c r="H7" s="69"/>
      <c r="I7" s="69"/>
      <c r="J7" s="69"/>
    </row>
    <row r="8" spans="2:10" ht="16.5" customHeight="1">
      <c r="B8" s="63" t="s">
        <v>14</v>
      </c>
      <c r="C8" s="63"/>
      <c r="D8" s="63"/>
      <c r="E8" s="63"/>
      <c r="F8" s="64"/>
      <c r="G8" s="89">
        <v>18163599.41</v>
      </c>
      <c r="H8" s="10" t="s">
        <v>88</v>
      </c>
      <c r="I8" s="65" t="s">
        <v>89</v>
      </c>
      <c r="J8" s="65"/>
    </row>
    <row r="9" spans="2:10" ht="15">
      <c r="B9" s="11"/>
      <c r="C9" s="11"/>
      <c r="D9" s="59"/>
      <c r="E9" s="60"/>
      <c r="F9" s="12" t="s">
        <v>15</v>
      </c>
      <c r="G9" s="90"/>
      <c r="H9" s="11"/>
      <c r="I9" s="59"/>
      <c r="J9" s="60"/>
    </row>
    <row r="10" spans="2:10" ht="15">
      <c r="B10" s="11"/>
      <c r="C10" s="11"/>
      <c r="D10" s="59"/>
      <c r="E10" s="60"/>
      <c r="F10" s="12" t="s">
        <v>16</v>
      </c>
      <c r="G10" s="13">
        <v>18118599.41</v>
      </c>
      <c r="H10" s="13">
        <v>1461526</v>
      </c>
      <c r="I10" s="61">
        <f>G10+H10</f>
        <v>19580125.41</v>
      </c>
      <c r="J10" s="62"/>
    </row>
    <row r="11" spans="2:10" ht="15">
      <c r="B11" s="11"/>
      <c r="C11" s="11"/>
      <c r="D11" s="59"/>
      <c r="E11" s="60"/>
      <c r="F11" s="12" t="s">
        <v>90</v>
      </c>
      <c r="G11" s="13">
        <v>45000</v>
      </c>
      <c r="H11" s="13">
        <v>0</v>
      </c>
      <c r="I11" s="61">
        <f>G11+H11</f>
        <v>45000</v>
      </c>
      <c r="J11" s="62"/>
    </row>
  </sheetData>
  <sheetProtection/>
  <mergeCells count="21">
    <mergeCell ref="A1:J1"/>
    <mergeCell ref="B2:G2"/>
    <mergeCell ref="H2:J2"/>
    <mergeCell ref="C3:D3"/>
    <mergeCell ref="I3:J3"/>
    <mergeCell ref="C4:D4"/>
    <mergeCell ref="I4:J4"/>
    <mergeCell ref="B8:F8"/>
    <mergeCell ref="I8:J8"/>
    <mergeCell ref="C5:D5"/>
    <mergeCell ref="I5:J5"/>
    <mergeCell ref="C6:D6"/>
    <mergeCell ref="I6:J6"/>
    <mergeCell ref="B7:E7"/>
    <mergeCell ref="F7:J7"/>
    <mergeCell ref="D9:E9"/>
    <mergeCell ref="D10:E10"/>
    <mergeCell ref="D11:E11"/>
    <mergeCell ref="I9:J9"/>
    <mergeCell ref="I10:J10"/>
    <mergeCell ref="I11:J11"/>
  </mergeCells>
  <printOptions/>
  <pageMargins left="0.4330708661417323" right="0.31496062992125984" top="1.141732283464567" bottom="0.7480314960629921" header="0.5118110236220472" footer="0.31496062992125984"/>
  <pageSetup horizontalDpi="600" verticalDpi="600" orientation="landscape" paperSize="9" r:id="rId1"/>
  <headerFooter>
    <oddHeader>&amp;R&amp;"-,Pogrubiony"Załącznik Nr 1 &amp;"-,Standardowy"do Zarządzenia Nr 94/2016
Burmistrza Miasta Radziejów z dnia 1 marca 2016 roku
w sprawie zmian w budżecie Miasta Radziejów na 2016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F28" sqref="F28"/>
    </sheetView>
  </sheetViews>
  <sheetFormatPr defaultColWidth="9.140625" defaultRowHeight="15"/>
  <cols>
    <col min="1" max="1" width="0.5625" style="92" customWidth="1"/>
    <col min="2" max="2" width="7.00390625" style="92" customWidth="1"/>
    <col min="3" max="3" width="9.8515625" style="92" customWidth="1"/>
    <col min="4" max="4" width="0.9921875" style="92" customWidth="1"/>
    <col min="5" max="5" width="9.57421875" style="92" customWidth="1"/>
    <col min="6" max="6" width="53.00390625" style="92" customWidth="1"/>
    <col min="7" max="8" width="19.7109375" style="92" customWidth="1"/>
    <col min="9" max="9" width="8.7109375" style="92" customWidth="1"/>
    <col min="10" max="10" width="11.7109375" style="92" customWidth="1"/>
    <col min="11" max="16384" width="9.140625" style="92" customWidth="1"/>
  </cols>
  <sheetData>
    <row r="1" spans="1:10" ht="36" customHeight="1">
      <c r="A1" s="70" t="s">
        <v>85</v>
      </c>
      <c r="B1" s="70"/>
      <c r="C1" s="70"/>
      <c r="D1" s="70"/>
      <c r="E1" s="70"/>
      <c r="F1" s="70"/>
      <c r="G1" s="70"/>
      <c r="H1" s="70"/>
      <c r="I1" s="70"/>
      <c r="J1" s="70"/>
    </row>
    <row r="2" spans="2:10" ht="15.75" customHeight="1">
      <c r="B2" s="93"/>
      <c r="C2" s="93"/>
      <c r="D2" s="93"/>
      <c r="E2" s="93"/>
      <c r="F2" s="93"/>
      <c r="G2" s="93"/>
      <c r="H2" s="91"/>
      <c r="I2" s="91"/>
      <c r="J2" s="91"/>
    </row>
    <row r="3" spans="2:10" ht="20.25" customHeight="1">
      <c r="B3" s="94" t="s">
        <v>0</v>
      </c>
      <c r="C3" s="95" t="s">
        <v>1</v>
      </c>
      <c r="D3" s="95"/>
      <c r="E3" s="94" t="s">
        <v>2</v>
      </c>
      <c r="F3" s="94" t="s">
        <v>3</v>
      </c>
      <c r="G3" s="94" t="s">
        <v>4</v>
      </c>
      <c r="H3" s="94" t="s">
        <v>5</v>
      </c>
      <c r="I3" s="95" t="s">
        <v>6</v>
      </c>
      <c r="J3" s="95"/>
    </row>
    <row r="4" spans="2:10" ht="21" customHeight="1">
      <c r="B4" s="96" t="s">
        <v>55</v>
      </c>
      <c r="C4" s="97"/>
      <c r="D4" s="97"/>
      <c r="E4" s="96"/>
      <c r="F4" s="98" t="s">
        <v>56</v>
      </c>
      <c r="G4" s="99" t="s">
        <v>57</v>
      </c>
      <c r="H4" s="99" t="s">
        <v>8</v>
      </c>
      <c r="I4" s="100" t="s">
        <v>57</v>
      </c>
      <c r="J4" s="100"/>
    </row>
    <row r="5" spans="2:10" ht="16.5" customHeight="1">
      <c r="B5" s="101"/>
      <c r="C5" s="87" t="s">
        <v>58</v>
      </c>
      <c r="D5" s="87"/>
      <c r="E5" s="102"/>
      <c r="F5" s="88" t="s">
        <v>59</v>
      </c>
      <c r="G5" s="103" t="s">
        <v>60</v>
      </c>
      <c r="H5" s="103" t="s">
        <v>8</v>
      </c>
      <c r="I5" s="104" t="s">
        <v>60</v>
      </c>
      <c r="J5" s="104"/>
    </row>
    <row r="6" spans="2:10" ht="16.5" customHeight="1">
      <c r="B6" s="105"/>
      <c r="C6" s="106"/>
      <c r="D6" s="106"/>
      <c r="E6" s="107" t="s">
        <v>61</v>
      </c>
      <c r="F6" s="88" t="s">
        <v>62</v>
      </c>
      <c r="G6" s="103" t="s">
        <v>63</v>
      </c>
      <c r="H6" s="103" t="s">
        <v>91</v>
      </c>
      <c r="I6" s="104" t="s">
        <v>92</v>
      </c>
      <c r="J6" s="104"/>
    </row>
    <row r="7" spans="2:10" ht="16.5" customHeight="1">
      <c r="B7" s="105"/>
      <c r="C7" s="106"/>
      <c r="D7" s="106"/>
      <c r="E7" s="107" t="s">
        <v>93</v>
      </c>
      <c r="F7" s="88" t="s">
        <v>94</v>
      </c>
      <c r="G7" s="103" t="s">
        <v>8</v>
      </c>
      <c r="H7" s="103" t="s">
        <v>95</v>
      </c>
      <c r="I7" s="104" t="s">
        <v>95</v>
      </c>
      <c r="J7" s="104"/>
    </row>
    <row r="8" spans="2:10" ht="21" customHeight="1">
      <c r="B8" s="96" t="s">
        <v>96</v>
      </c>
      <c r="C8" s="97"/>
      <c r="D8" s="97"/>
      <c r="E8" s="96"/>
      <c r="F8" s="98" t="s">
        <v>97</v>
      </c>
      <c r="G8" s="99" t="s">
        <v>98</v>
      </c>
      <c r="H8" s="99" t="s">
        <v>8</v>
      </c>
      <c r="I8" s="100" t="s">
        <v>98</v>
      </c>
      <c r="J8" s="100"/>
    </row>
    <row r="9" spans="2:10" ht="16.5" customHeight="1">
      <c r="B9" s="101"/>
      <c r="C9" s="87" t="s">
        <v>99</v>
      </c>
      <c r="D9" s="87"/>
      <c r="E9" s="102"/>
      <c r="F9" s="88" t="s">
        <v>100</v>
      </c>
      <c r="G9" s="103" t="s">
        <v>98</v>
      </c>
      <c r="H9" s="103" t="s">
        <v>8</v>
      </c>
      <c r="I9" s="104" t="s">
        <v>98</v>
      </c>
      <c r="J9" s="104"/>
    </row>
    <row r="10" spans="2:10" ht="16.5" customHeight="1">
      <c r="B10" s="105"/>
      <c r="C10" s="106"/>
      <c r="D10" s="106"/>
      <c r="E10" s="107" t="s">
        <v>25</v>
      </c>
      <c r="F10" s="88" t="s">
        <v>26</v>
      </c>
      <c r="G10" s="103" t="s">
        <v>101</v>
      </c>
      <c r="H10" s="103" t="s">
        <v>102</v>
      </c>
      <c r="I10" s="104" t="s">
        <v>103</v>
      </c>
      <c r="J10" s="104"/>
    </row>
    <row r="11" spans="2:10" ht="16.5" customHeight="1">
      <c r="B11" s="105"/>
      <c r="C11" s="106"/>
      <c r="D11" s="106"/>
      <c r="E11" s="107" t="s">
        <v>93</v>
      </c>
      <c r="F11" s="88" t="s">
        <v>94</v>
      </c>
      <c r="G11" s="103" t="s">
        <v>104</v>
      </c>
      <c r="H11" s="103" t="s">
        <v>105</v>
      </c>
      <c r="I11" s="104" t="s">
        <v>106</v>
      </c>
      <c r="J11" s="104"/>
    </row>
    <row r="12" spans="2:10" ht="21" customHeight="1">
      <c r="B12" s="96" t="s">
        <v>48</v>
      </c>
      <c r="C12" s="97"/>
      <c r="D12" s="97"/>
      <c r="E12" s="96"/>
      <c r="F12" s="98" t="s">
        <v>49</v>
      </c>
      <c r="G12" s="99" t="s">
        <v>64</v>
      </c>
      <c r="H12" s="99" t="s">
        <v>8</v>
      </c>
      <c r="I12" s="100" t="s">
        <v>64</v>
      </c>
      <c r="J12" s="100"/>
    </row>
    <row r="13" spans="2:10" ht="16.5" customHeight="1">
      <c r="B13" s="101"/>
      <c r="C13" s="87" t="s">
        <v>50</v>
      </c>
      <c r="D13" s="87"/>
      <c r="E13" s="102"/>
      <c r="F13" s="88" t="s">
        <v>51</v>
      </c>
      <c r="G13" s="103" t="s">
        <v>66</v>
      </c>
      <c r="H13" s="103" t="s">
        <v>8</v>
      </c>
      <c r="I13" s="104" t="s">
        <v>66</v>
      </c>
      <c r="J13" s="104"/>
    </row>
    <row r="14" spans="2:10" ht="16.5" customHeight="1">
      <c r="B14" s="105"/>
      <c r="C14" s="106"/>
      <c r="D14" s="106"/>
      <c r="E14" s="107" t="s">
        <v>17</v>
      </c>
      <c r="F14" s="88" t="s">
        <v>18</v>
      </c>
      <c r="G14" s="103" t="s">
        <v>107</v>
      </c>
      <c r="H14" s="103" t="s">
        <v>108</v>
      </c>
      <c r="I14" s="104" t="s">
        <v>109</v>
      </c>
      <c r="J14" s="104"/>
    </row>
    <row r="15" spans="2:10" ht="16.5" customHeight="1">
      <c r="B15" s="105"/>
      <c r="C15" s="106"/>
      <c r="D15" s="106"/>
      <c r="E15" s="107" t="s">
        <v>39</v>
      </c>
      <c r="F15" s="88" t="s">
        <v>65</v>
      </c>
      <c r="G15" s="103" t="s">
        <v>110</v>
      </c>
      <c r="H15" s="103" t="s">
        <v>111</v>
      </c>
      <c r="I15" s="104" t="s">
        <v>112</v>
      </c>
      <c r="J15" s="104"/>
    </row>
    <row r="16" spans="2:10" ht="16.5" customHeight="1">
      <c r="B16" s="105"/>
      <c r="C16" s="106"/>
      <c r="D16" s="106"/>
      <c r="E16" s="107" t="s">
        <v>23</v>
      </c>
      <c r="F16" s="88" t="s">
        <v>24</v>
      </c>
      <c r="G16" s="103" t="s">
        <v>68</v>
      </c>
      <c r="H16" s="103" t="s">
        <v>113</v>
      </c>
      <c r="I16" s="104" t="s">
        <v>114</v>
      </c>
      <c r="J16" s="104"/>
    </row>
    <row r="17" spans="2:10" ht="19.5" customHeight="1">
      <c r="B17" s="105"/>
      <c r="C17" s="106"/>
      <c r="D17" s="106"/>
      <c r="E17" s="107" t="s">
        <v>74</v>
      </c>
      <c r="F17" s="88" t="s">
        <v>75</v>
      </c>
      <c r="G17" s="103" t="s">
        <v>8</v>
      </c>
      <c r="H17" s="103" t="s">
        <v>115</v>
      </c>
      <c r="I17" s="104" t="s">
        <v>115</v>
      </c>
      <c r="J17" s="104"/>
    </row>
    <row r="18" spans="2:10" ht="21" customHeight="1">
      <c r="B18" s="96" t="s">
        <v>69</v>
      </c>
      <c r="C18" s="97"/>
      <c r="D18" s="97"/>
      <c r="E18" s="96"/>
      <c r="F18" s="98" t="s">
        <v>70</v>
      </c>
      <c r="G18" s="99" t="s">
        <v>71</v>
      </c>
      <c r="H18" s="99" t="s">
        <v>8</v>
      </c>
      <c r="I18" s="100" t="s">
        <v>71</v>
      </c>
      <c r="J18" s="100"/>
    </row>
    <row r="19" spans="2:10" ht="16.5" customHeight="1">
      <c r="B19" s="101"/>
      <c r="C19" s="87" t="s">
        <v>72</v>
      </c>
      <c r="D19" s="87"/>
      <c r="E19" s="102"/>
      <c r="F19" s="88" t="s">
        <v>73</v>
      </c>
      <c r="G19" s="103" t="s">
        <v>67</v>
      </c>
      <c r="H19" s="103" t="s">
        <v>8</v>
      </c>
      <c r="I19" s="104" t="s">
        <v>67</v>
      </c>
      <c r="J19" s="104"/>
    </row>
    <row r="20" spans="2:10" ht="16.5" customHeight="1">
      <c r="B20" s="105"/>
      <c r="C20" s="106"/>
      <c r="D20" s="106"/>
      <c r="E20" s="107" t="s">
        <v>39</v>
      </c>
      <c r="F20" s="88" t="s">
        <v>65</v>
      </c>
      <c r="G20" s="103" t="s">
        <v>116</v>
      </c>
      <c r="H20" s="103" t="s">
        <v>117</v>
      </c>
      <c r="I20" s="104" t="s">
        <v>118</v>
      </c>
      <c r="J20" s="104"/>
    </row>
    <row r="21" spans="2:10" ht="16.5" customHeight="1">
      <c r="B21" s="105"/>
      <c r="C21" s="106"/>
      <c r="D21" s="106"/>
      <c r="E21" s="107" t="s">
        <v>19</v>
      </c>
      <c r="F21" s="88" t="s">
        <v>119</v>
      </c>
      <c r="G21" s="103" t="s">
        <v>120</v>
      </c>
      <c r="H21" s="103" t="s">
        <v>121</v>
      </c>
      <c r="I21" s="104" t="s">
        <v>122</v>
      </c>
      <c r="J21" s="104"/>
    </row>
    <row r="22" spans="2:10" ht="21" customHeight="1">
      <c r="B22" s="96" t="s">
        <v>12</v>
      </c>
      <c r="C22" s="97"/>
      <c r="D22" s="97"/>
      <c r="E22" s="96"/>
      <c r="F22" s="98" t="s">
        <v>13</v>
      </c>
      <c r="G22" s="99" t="s">
        <v>76</v>
      </c>
      <c r="H22" s="99" t="s">
        <v>88</v>
      </c>
      <c r="I22" s="100" t="s">
        <v>123</v>
      </c>
      <c r="J22" s="100"/>
    </row>
    <row r="23" spans="2:10" ht="16.5" customHeight="1">
      <c r="B23" s="101"/>
      <c r="C23" s="87" t="s">
        <v>86</v>
      </c>
      <c r="D23" s="87"/>
      <c r="E23" s="102"/>
      <c r="F23" s="88" t="s">
        <v>87</v>
      </c>
      <c r="G23" s="103" t="s">
        <v>124</v>
      </c>
      <c r="H23" s="103" t="s">
        <v>88</v>
      </c>
      <c r="I23" s="104" t="s">
        <v>125</v>
      </c>
      <c r="J23" s="104"/>
    </row>
    <row r="24" spans="2:10" ht="16.5" customHeight="1">
      <c r="B24" s="105"/>
      <c r="C24" s="106"/>
      <c r="D24" s="106"/>
      <c r="E24" s="107" t="s">
        <v>27</v>
      </c>
      <c r="F24" s="88" t="s">
        <v>28</v>
      </c>
      <c r="G24" s="103" t="s">
        <v>124</v>
      </c>
      <c r="H24" s="103" t="s">
        <v>126</v>
      </c>
      <c r="I24" s="104" t="s">
        <v>127</v>
      </c>
      <c r="J24" s="104"/>
    </row>
    <row r="25" spans="2:10" ht="16.5" customHeight="1">
      <c r="B25" s="105"/>
      <c r="C25" s="106"/>
      <c r="D25" s="106"/>
      <c r="E25" s="107" t="s">
        <v>17</v>
      </c>
      <c r="F25" s="88" t="s">
        <v>18</v>
      </c>
      <c r="G25" s="103" t="s">
        <v>8</v>
      </c>
      <c r="H25" s="103" t="s">
        <v>128</v>
      </c>
      <c r="I25" s="104" t="s">
        <v>128</v>
      </c>
      <c r="J25" s="104"/>
    </row>
    <row r="26" spans="2:10" ht="16.5" customHeight="1">
      <c r="B26" s="105"/>
      <c r="C26" s="106"/>
      <c r="D26" s="106"/>
      <c r="E26" s="107" t="s">
        <v>19</v>
      </c>
      <c r="F26" s="88" t="s">
        <v>119</v>
      </c>
      <c r="G26" s="103" t="s">
        <v>8</v>
      </c>
      <c r="H26" s="103" t="s">
        <v>129</v>
      </c>
      <c r="I26" s="104" t="s">
        <v>129</v>
      </c>
      <c r="J26" s="104"/>
    </row>
    <row r="27" spans="2:10" ht="16.5" customHeight="1">
      <c r="B27" s="105"/>
      <c r="C27" s="106"/>
      <c r="D27" s="106"/>
      <c r="E27" s="107" t="s">
        <v>20</v>
      </c>
      <c r="F27" s="88" t="s">
        <v>130</v>
      </c>
      <c r="G27" s="103" t="s">
        <v>8</v>
      </c>
      <c r="H27" s="103" t="s">
        <v>52</v>
      </c>
      <c r="I27" s="104" t="s">
        <v>52</v>
      </c>
      <c r="J27" s="104"/>
    </row>
    <row r="28" spans="2:10" ht="16.5" customHeight="1">
      <c r="B28" s="105"/>
      <c r="C28" s="106"/>
      <c r="D28" s="106"/>
      <c r="E28" s="107" t="s">
        <v>131</v>
      </c>
      <c r="F28" s="88" t="s">
        <v>132</v>
      </c>
      <c r="G28" s="103" t="s">
        <v>8</v>
      </c>
      <c r="H28" s="103" t="s">
        <v>133</v>
      </c>
      <c r="I28" s="104" t="s">
        <v>133</v>
      </c>
      <c r="J28" s="104"/>
    </row>
    <row r="29" spans="2:10" ht="16.5" customHeight="1">
      <c r="B29" s="105"/>
      <c r="C29" s="106"/>
      <c r="D29" s="106"/>
      <c r="E29" s="107" t="s">
        <v>21</v>
      </c>
      <c r="F29" s="88" t="s">
        <v>22</v>
      </c>
      <c r="G29" s="103" t="s">
        <v>8</v>
      </c>
      <c r="H29" s="103" t="s">
        <v>134</v>
      </c>
      <c r="I29" s="104" t="s">
        <v>134</v>
      </c>
      <c r="J29" s="104"/>
    </row>
    <row r="30" spans="2:10" ht="16.5" customHeight="1">
      <c r="B30" s="105"/>
      <c r="C30" s="106"/>
      <c r="D30" s="106"/>
      <c r="E30" s="107" t="s">
        <v>23</v>
      </c>
      <c r="F30" s="88" t="s">
        <v>24</v>
      </c>
      <c r="G30" s="103" t="s">
        <v>8</v>
      </c>
      <c r="H30" s="103" t="s">
        <v>105</v>
      </c>
      <c r="I30" s="104" t="s">
        <v>105</v>
      </c>
      <c r="J30" s="104"/>
    </row>
    <row r="31" spans="2:10" ht="16.5" customHeight="1">
      <c r="B31" s="105"/>
      <c r="C31" s="106"/>
      <c r="D31" s="106"/>
      <c r="E31" s="107" t="s">
        <v>135</v>
      </c>
      <c r="F31" s="88" t="s">
        <v>136</v>
      </c>
      <c r="G31" s="103" t="s">
        <v>8</v>
      </c>
      <c r="H31" s="103" t="s">
        <v>52</v>
      </c>
      <c r="I31" s="104" t="s">
        <v>52</v>
      </c>
      <c r="J31" s="104"/>
    </row>
    <row r="32" spans="2:10" ht="16.5" customHeight="1">
      <c r="B32" s="105"/>
      <c r="C32" s="106"/>
      <c r="D32" s="106"/>
      <c r="E32" s="107" t="s">
        <v>137</v>
      </c>
      <c r="F32" s="88" t="s">
        <v>138</v>
      </c>
      <c r="G32" s="103" t="s">
        <v>8</v>
      </c>
      <c r="H32" s="103" t="s">
        <v>139</v>
      </c>
      <c r="I32" s="104" t="s">
        <v>139</v>
      </c>
      <c r="J32" s="104"/>
    </row>
    <row r="33" spans="2:10" ht="21" customHeight="1">
      <c r="B33" s="96" t="s">
        <v>53</v>
      </c>
      <c r="C33" s="97"/>
      <c r="D33" s="97"/>
      <c r="E33" s="96"/>
      <c r="F33" s="98" t="s">
        <v>54</v>
      </c>
      <c r="G33" s="99" t="s">
        <v>77</v>
      </c>
      <c r="H33" s="99" t="s">
        <v>8</v>
      </c>
      <c r="I33" s="100" t="s">
        <v>77</v>
      </c>
      <c r="J33" s="100"/>
    </row>
    <row r="34" spans="2:10" ht="16.5" customHeight="1">
      <c r="B34" s="101"/>
      <c r="C34" s="87" t="s">
        <v>140</v>
      </c>
      <c r="D34" s="87"/>
      <c r="E34" s="102"/>
      <c r="F34" s="88" t="s">
        <v>87</v>
      </c>
      <c r="G34" s="103" t="s">
        <v>141</v>
      </c>
      <c r="H34" s="103" t="s">
        <v>8</v>
      </c>
      <c r="I34" s="104" t="s">
        <v>141</v>
      </c>
      <c r="J34" s="104"/>
    </row>
    <row r="35" spans="2:10" ht="16.5" customHeight="1">
      <c r="B35" s="105"/>
      <c r="C35" s="106"/>
      <c r="D35" s="106"/>
      <c r="E35" s="107" t="s">
        <v>17</v>
      </c>
      <c r="F35" s="88" t="s">
        <v>18</v>
      </c>
      <c r="G35" s="103" t="s">
        <v>142</v>
      </c>
      <c r="H35" s="103" t="s">
        <v>143</v>
      </c>
      <c r="I35" s="104" t="s">
        <v>144</v>
      </c>
      <c r="J35" s="104"/>
    </row>
    <row r="36" spans="2:10" ht="16.5" customHeight="1">
      <c r="B36" s="105"/>
      <c r="C36" s="106"/>
      <c r="D36" s="106"/>
      <c r="E36" s="107" t="s">
        <v>39</v>
      </c>
      <c r="F36" s="88" t="s">
        <v>65</v>
      </c>
      <c r="G36" s="103" t="s">
        <v>145</v>
      </c>
      <c r="H36" s="103" t="s">
        <v>146</v>
      </c>
      <c r="I36" s="104" t="s">
        <v>147</v>
      </c>
      <c r="J36" s="104"/>
    </row>
    <row r="37" spans="2:10" ht="5.25" customHeight="1">
      <c r="B37" s="108"/>
      <c r="C37" s="108"/>
      <c r="D37" s="108"/>
      <c r="E37" s="108"/>
      <c r="F37" s="91"/>
      <c r="G37" s="91"/>
      <c r="H37" s="91"/>
      <c r="I37" s="91"/>
      <c r="J37" s="91"/>
    </row>
    <row r="38" spans="2:10" ht="21" customHeight="1">
      <c r="B38" s="110" t="s">
        <v>14</v>
      </c>
      <c r="C38" s="110"/>
      <c r="D38" s="110"/>
      <c r="E38" s="110"/>
      <c r="F38" s="109"/>
      <c r="G38" s="10" t="s">
        <v>78</v>
      </c>
      <c r="H38" s="10" t="s">
        <v>88</v>
      </c>
      <c r="I38" s="65" t="s">
        <v>148</v>
      </c>
      <c r="J38" s="65"/>
    </row>
    <row r="39" spans="2:10" ht="15">
      <c r="B39" s="111"/>
      <c r="C39" s="111"/>
      <c r="D39" s="112"/>
      <c r="E39" s="60"/>
      <c r="F39" s="12" t="s">
        <v>15</v>
      </c>
      <c r="G39" s="111"/>
      <c r="H39" s="111"/>
      <c r="I39" s="112"/>
      <c r="J39" s="60"/>
    </row>
    <row r="40" spans="2:10" s="118" customFormat="1" ht="15">
      <c r="B40" s="119"/>
      <c r="C40" s="119"/>
      <c r="D40" s="120"/>
      <c r="E40" s="121"/>
      <c r="F40" s="122" t="s">
        <v>29</v>
      </c>
      <c r="G40" s="123">
        <v>17018999.41</v>
      </c>
      <c r="H40" s="123">
        <v>1461526</v>
      </c>
      <c r="I40" s="124">
        <f>G40+H40</f>
        <v>18480525.41</v>
      </c>
      <c r="J40" s="125"/>
    </row>
    <row r="41" spans="2:10" ht="15">
      <c r="B41" s="111"/>
      <c r="C41" s="111"/>
      <c r="D41" s="112"/>
      <c r="E41" s="60"/>
      <c r="F41" s="12" t="s">
        <v>149</v>
      </c>
      <c r="G41" s="13"/>
      <c r="H41" s="13"/>
      <c r="I41" s="61"/>
      <c r="J41" s="62"/>
    </row>
    <row r="42" spans="2:10" ht="15">
      <c r="B42" s="111"/>
      <c r="C42" s="111"/>
      <c r="D42" s="112"/>
      <c r="E42" s="60"/>
      <c r="F42" s="12" t="s">
        <v>150</v>
      </c>
      <c r="G42" s="13">
        <v>8067485.6</v>
      </c>
      <c r="H42" s="13">
        <v>24500</v>
      </c>
      <c r="I42" s="61">
        <f aca="true" t="shared" si="0" ref="I42:I49">G42+H42</f>
        <v>8091985.6</v>
      </c>
      <c r="J42" s="62"/>
    </row>
    <row r="43" spans="2:10" ht="15">
      <c r="B43" s="111"/>
      <c r="C43" s="111"/>
      <c r="D43" s="112"/>
      <c r="E43" s="60"/>
      <c r="F43" s="12" t="s">
        <v>151</v>
      </c>
      <c r="G43" s="13">
        <v>4228730.17</v>
      </c>
      <c r="H43" s="13">
        <v>4157</v>
      </c>
      <c r="I43" s="61">
        <f t="shared" si="0"/>
        <v>4232887.17</v>
      </c>
      <c r="J43" s="62"/>
    </row>
    <row r="44" spans="2:10" ht="15">
      <c r="B44" s="111"/>
      <c r="C44" s="111"/>
      <c r="D44" s="112"/>
      <c r="E44" s="60"/>
      <c r="F44" s="12" t="s">
        <v>152</v>
      </c>
      <c r="G44" s="13">
        <v>782035</v>
      </c>
      <c r="H44" s="13">
        <v>0</v>
      </c>
      <c r="I44" s="61">
        <f t="shared" si="0"/>
        <v>782035</v>
      </c>
      <c r="J44" s="62"/>
    </row>
    <row r="45" spans="2:10" ht="15">
      <c r="B45" s="111"/>
      <c r="C45" s="111"/>
      <c r="D45" s="112"/>
      <c r="E45" s="60"/>
      <c r="F45" s="12" t="s">
        <v>153</v>
      </c>
      <c r="G45" s="13">
        <v>3710799.15</v>
      </c>
      <c r="H45" s="13">
        <v>1432869</v>
      </c>
      <c r="I45" s="61">
        <f t="shared" si="0"/>
        <v>5143668.15</v>
      </c>
      <c r="J45" s="62"/>
    </row>
    <row r="46" spans="2:10" ht="23.25">
      <c r="B46" s="111"/>
      <c r="C46" s="111"/>
      <c r="D46" s="113"/>
      <c r="E46" s="114"/>
      <c r="F46" s="117" t="s">
        <v>154</v>
      </c>
      <c r="G46" s="13">
        <v>45224.49</v>
      </c>
      <c r="H46" s="13">
        <v>0</v>
      </c>
      <c r="I46" s="115">
        <f>G46+H46</f>
        <v>45224.49</v>
      </c>
      <c r="J46" s="116"/>
    </row>
    <row r="47" spans="2:10" ht="15">
      <c r="B47" s="111"/>
      <c r="C47" s="111"/>
      <c r="D47" s="112"/>
      <c r="E47" s="60"/>
      <c r="F47" s="12" t="s">
        <v>155</v>
      </c>
      <c r="G47" s="13">
        <v>98492</v>
      </c>
      <c r="H47" s="13">
        <v>0</v>
      </c>
      <c r="I47" s="61">
        <f t="shared" si="0"/>
        <v>98492</v>
      </c>
      <c r="J47" s="62"/>
    </row>
    <row r="48" spans="2:10" ht="15">
      <c r="B48" s="111"/>
      <c r="C48" s="111"/>
      <c r="D48" s="112"/>
      <c r="E48" s="60"/>
      <c r="F48" s="12" t="s">
        <v>156</v>
      </c>
      <c r="G48" s="13">
        <v>86233</v>
      </c>
      <c r="H48" s="13">
        <v>0</v>
      </c>
      <c r="I48" s="61">
        <f t="shared" si="0"/>
        <v>86233</v>
      </c>
      <c r="J48" s="62"/>
    </row>
    <row r="49" spans="2:10" s="118" customFormat="1" ht="15">
      <c r="B49" s="119"/>
      <c r="C49" s="119"/>
      <c r="D49" s="120"/>
      <c r="E49" s="121"/>
      <c r="F49" s="122" t="s">
        <v>30</v>
      </c>
      <c r="G49" s="123">
        <v>2520600</v>
      </c>
      <c r="H49" s="123">
        <v>0</v>
      </c>
      <c r="I49" s="124">
        <f t="shared" si="0"/>
        <v>2520600</v>
      </c>
      <c r="J49" s="125"/>
    </row>
  </sheetData>
  <sheetProtection/>
  <mergeCells count="97">
    <mergeCell ref="I45:J45"/>
    <mergeCell ref="I47:J47"/>
    <mergeCell ref="I48:J48"/>
    <mergeCell ref="I49:J49"/>
    <mergeCell ref="D46:E46"/>
    <mergeCell ref="I46:J46"/>
    <mergeCell ref="D45:E45"/>
    <mergeCell ref="D47:E47"/>
    <mergeCell ref="D48:E48"/>
    <mergeCell ref="D49:E49"/>
    <mergeCell ref="I39:J39"/>
    <mergeCell ref="I40:J40"/>
    <mergeCell ref="I41:J41"/>
    <mergeCell ref="I42:J42"/>
    <mergeCell ref="I43:J43"/>
    <mergeCell ref="I44:J44"/>
    <mergeCell ref="D39:E39"/>
    <mergeCell ref="D40:E40"/>
    <mergeCell ref="D41:E41"/>
    <mergeCell ref="D42:E42"/>
    <mergeCell ref="D43:E43"/>
    <mergeCell ref="D44:E44"/>
    <mergeCell ref="B38:F38"/>
    <mergeCell ref="I38:J38"/>
    <mergeCell ref="C35:D35"/>
    <mergeCell ref="I35:J35"/>
    <mergeCell ref="C36:D36"/>
    <mergeCell ref="I36:J36"/>
    <mergeCell ref="B37:E37"/>
    <mergeCell ref="F37:J37"/>
    <mergeCell ref="C32:D32"/>
    <mergeCell ref="I32:J32"/>
    <mergeCell ref="C33:D33"/>
    <mergeCell ref="I33:J33"/>
    <mergeCell ref="C34:D34"/>
    <mergeCell ref="I34:J34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C28:D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C8:D8"/>
    <mergeCell ref="I8:J8"/>
    <mergeCell ref="C9:D9"/>
    <mergeCell ref="I9:J9"/>
    <mergeCell ref="C10:D10"/>
    <mergeCell ref="I10:J10"/>
    <mergeCell ref="C5:D5"/>
    <mergeCell ref="I5:J5"/>
    <mergeCell ref="C6:D6"/>
    <mergeCell ref="I6:J6"/>
    <mergeCell ref="C7:D7"/>
    <mergeCell ref="I7:J7"/>
    <mergeCell ref="A1:J1"/>
    <mergeCell ref="B2:G2"/>
    <mergeCell ref="H2:J2"/>
    <mergeCell ref="C3:D3"/>
    <mergeCell ref="I3:J3"/>
    <mergeCell ref="C4:D4"/>
    <mergeCell ref="I4:J4"/>
  </mergeCells>
  <printOptions/>
  <pageMargins left="0.31496062992125984" right="0.31496062992125984" top="1.32" bottom="0.7480314960629921" header="0.59" footer="0.31496062992125984"/>
  <pageSetup horizontalDpi="600" verticalDpi="600" orientation="landscape" paperSize="9" r:id="rId1"/>
  <headerFooter>
    <oddHeader>&amp;R&amp;"-,Pogrubiony"Załącznik Nr 2 &amp;"-,Standardowy"do Zarządzenia Nr 94/2016
Burmistrza Miasta Radziejów z dnia 1 marca 2016 roku
w sprawie zmian w budżecie Miasta radziejów na 2016 rok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81"/>
  <sheetViews>
    <sheetView zoomScalePageLayoutView="0" workbookViewId="0" topLeftCell="A1">
      <selection activeCell="E62" sqref="E62"/>
    </sheetView>
  </sheetViews>
  <sheetFormatPr defaultColWidth="9.140625" defaultRowHeight="15"/>
  <cols>
    <col min="1" max="1" width="5.421875" style="15" customWidth="1"/>
    <col min="2" max="2" width="8.57421875" style="15" customWidth="1"/>
    <col min="3" max="3" width="7.57421875" style="15" customWidth="1"/>
    <col min="4" max="4" width="12.28125" style="15" customWidth="1"/>
    <col min="5" max="5" width="13.28125" style="15" customWidth="1"/>
    <col min="6" max="6" width="12.7109375" style="15" customWidth="1"/>
    <col min="7" max="7" width="12.28125" style="15" customWidth="1"/>
    <col min="8" max="8" width="11.7109375" style="15" customWidth="1"/>
    <col min="9" max="24" width="9.140625" style="14" customWidth="1"/>
    <col min="25" max="16384" width="9.140625" style="15" customWidth="1"/>
  </cols>
  <sheetData>
    <row r="1" spans="1:8" ht="55.5" customHeight="1">
      <c r="A1" s="80" t="s">
        <v>83</v>
      </c>
      <c r="B1" s="80"/>
      <c r="C1" s="80"/>
      <c r="D1" s="80"/>
      <c r="E1" s="80"/>
      <c r="F1" s="80"/>
      <c r="G1" s="80"/>
      <c r="H1" s="80"/>
    </row>
    <row r="2" spans="1:8" ht="10.5" customHeight="1">
      <c r="A2" s="16"/>
      <c r="B2" s="16"/>
      <c r="C2" s="16"/>
      <c r="D2" s="16"/>
      <c r="E2" s="16"/>
      <c r="F2" s="16"/>
      <c r="H2" s="17" t="s">
        <v>31</v>
      </c>
    </row>
    <row r="3" spans="1:8" ht="12.75" customHeight="1">
      <c r="A3" s="81" t="s">
        <v>0</v>
      </c>
      <c r="B3" s="81" t="s">
        <v>1</v>
      </c>
      <c r="C3" s="81" t="s">
        <v>32</v>
      </c>
      <c r="D3" s="82" t="s">
        <v>33</v>
      </c>
      <c r="E3" s="82" t="s">
        <v>34</v>
      </c>
      <c r="F3" s="82" t="s">
        <v>35</v>
      </c>
      <c r="G3" s="82"/>
      <c r="H3" s="82"/>
    </row>
    <row r="4" spans="1:8" ht="12.75" customHeight="1">
      <c r="A4" s="81"/>
      <c r="B4" s="81"/>
      <c r="C4" s="81"/>
      <c r="D4" s="82"/>
      <c r="E4" s="82"/>
      <c r="F4" s="82" t="s">
        <v>36</v>
      </c>
      <c r="G4" s="18" t="s">
        <v>15</v>
      </c>
      <c r="H4" s="82" t="s">
        <v>37</v>
      </c>
    </row>
    <row r="5" spans="1:8" ht="45">
      <c r="A5" s="81"/>
      <c r="B5" s="81"/>
      <c r="C5" s="81"/>
      <c r="D5" s="82"/>
      <c r="E5" s="82"/>
      <c r="F5" s="82"/>
      <c r="G5" s="19" t="s">
        <v>79</v>
      </c>
      <c r="H5" s="82"/>
    </row>
    <row r="6" spans="1:8" ht="1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</row>
    <row r="7" spans="1:8" ht="18" customHeight="1" hidden="1">
      <c r="A7" s="21" t="s">
        <v>7</v>
      </c>
      <c r="B7" s="21" t="s">
        <v>9</v>
      </c>
      <c r="C7" s="22"/>
      <c r="D7" s="28">
        <f>SUM(D8:D14)</f>
        <v>0</v>
      </c>
      <c r="E7" s="28">
        <f>SUM(E8:E14)</f>
        <v>0</v>
      </c>
      <c r="F7" s="28">
        <f>SUM(F8:F14)</f>
        <v>0</v>
      </c>
      <c r="G7" s="28">
        <f>SUM(G8:G14)</f>
        <v>0</v>
      </c>
      <c r="H7" s="28">
        <f>SUM(H8:H14)</f>
        <v>0</v>
      </c>
    </row>
    <row r="8" spans="1:24" s="26" customFormat="1" ht="18" customHeight="1" hidden="1">
      <c r="A8" s="23"/>
      <c r="B8" s="24"/>
      <c r="C8" s="24">
        <v>2010</v>
      </c>
      <c r="D8" s="55">
        <v>0</v>
      </c>
      <c r="E8" s="55"/>
      <c r="F8" s="55"/>
      <c r="G8" s="55"/>
      <c r="H8" s="5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s="26" customFormat="1" ht="18" customHeight="1" hidden="1">
      <c r="A9" s="23"/>
      <c r="B9" s="24"/>
      <c r="C9" s="24">
        <v>4010</v>
      </c>
      <c r="D9" s="55"/>
      <c r="E9" s="55"/>
      <c r="F9" s="55"/>
      <c r="G9" s="55"/>
      <c r="H9" s="5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s="26" customFormat="1" ht="18" customHeight="1" hidden="1">
      <c r="A10" s="23"/>
      <c r="B10" s="24"/>
      <c r="C10" s="24">
        <v>4110</v>
      </c>
      <c r="D10" s="55"/>
      <c r="E10" s="55"/>
      <c r="F10" s="55"/>
      <c r="G10" s="55"/>
      <c r="H10" s="5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s="26" customFormat="1" ht="18" customHeight="1" hidden="1">
      <c r="A11" s="23"/>
      <c r="B11" s="24"/>
      <c r="C11" s="24">
        <v>4120</v>
      </c>
      <c r="D11" s="55"/>
      <c r="E11" s="55"/>
      <c r="F11" s="55"/>
      <c r="G11" s="55"/>
      <c r="H11" s="5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s="26" customFormat="1" ht="18" customHeight="1" hidden="1">
      <c r="A12" s="23"/>
      <c r="B12" s="24"/>
      <c r="C12" s="24">
        <v>4210</v>
      </c>
      <c r="D12" s="55"/>
      <c r="E12" s="55"/>
      <c r="F12" s="55"/>
      <c r="G12" s="55"/>
      <c r="H12" s="5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s="26" customFormat="1" ht="18" customHeight="1" hidden="1">
      <c r="A13" s="23"/>
      <c r="B13" s="24"/>
      <c r="C13" s="24">
        <v>4300</v>
      </c>
      <c r="D13" s="55"/>
      <c r="E13" s="55"/>
      <c r="F13" s="55"/>
      <c r="G13" s="55"/>
      <c r="H13" s="5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s="26" customFormat="1" ht="18" customHeight="1" hidden="1">
      <c r="A14" s="23"/>
      <c r="B14" s="24"/>
      <c r="C14" s="24">
        <v>4430</v>
      </c>
      <c r="D14" s="55"/>
      <c r="E14" s="55"/>
      <c r="F14" s="55"/>
      <c r="G14" s="55"/>
      <c r="H14" s="5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8" ht="18" customHeight="1">
      <c r="A15" s="27">
        <v>750</v>
      </c>
      <c r="B15" s="22"/>
      <c r="C15" s="22"/>
      <c r="D15" s="28">
        <f>SUM(D16)</f>
        <v>133200</v>
      </c>
      <c r="E15" s="28">
        <f>SUM(E16)</f>
        <v>133200</v>
      </c>
      <c r="F15" s="28">
        <f>SUM(F16)</f>
        <v>133200</v>
      </c>
      <c r="G15" s="28">
        <f>SUM(G16)</f>
        <v>128449</v>
      </c>
      <c r="H15" s="28">
        <f>SUM(H16)</f>
        <v>0</v>
      </c>
    </row>
    <row r="16" spans="1:24" s="32" customFormat="1" ht="18" customHeight="1">
      <c r="A16" s="29"/>
      <c r="B16" s="30">
        <v>75011</v>
      </c>
      <c r="C16" s="30"/>
      <c r="D16" s="31">
        <f>SUM(D17:D21)</f>
        <v>133200</v>
      </c>
      <c r="E16" s="31">
        <f>SUM(E17:E24)</f>
        <v>133200</v>
      </c>
      <c r="F16" s="31">
        <f>SUM(F17:F24)</f>
        <v>133200</v>
      </c>
      <c r="G16" s="31">
        <f>SUM(G17:G24)</f>
        <v>128449</v>
      </c>
      <c r="H16" s="31">
        <f>SUM(H17:H21)</f>
        <v>0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 s="32" customFormat="1" ht="18" customHeight="1">
      <c r="A17" s="29"/>
      <c r="B17" s="30"/>
      <c r="C17" s="30">
        <v>2010</v>
      </c>
      <c r="D17" s="31">
        <v>133200</v>
      </c>
      <c r="E17" s="31"/>
      <c r="F17" s="31"/>
      <c r="G17" s="31"/>
      <c r="H17" s="31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 s="32" customFormat="1" ht="18" customHeight="1">
      <c r="A18" s="29"/>
      <c r="B18" s="30"/>
      <c r="C18" s="30">
        <v>4010</v>
      </c>
      <c r="D18" s="31"/>
      <c r="E18" s="31">
        <v>99926.6</v>
      </c>
      <c r="F18" s="31">
        <v>99926.6</v>
      </c>
      <c r="G18" s="31">
        <v>99926.6</v>
      </c>
      <c r="H18" s="31">
        <v>0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s="32" customFormat="1" ht="18" customHeight="1">
      <c r="A19" s="29"/>
      <c r="B19" s="30"/>
      <c r="C19" s="30">
        <v>4040</v>
      </c>
      <c r="D19" s="31"/>
      <c r="E19" s="31">
        <v>7900.4</v>
      </c>
      <c r="F19" s="31">
        <v>7900.4</v>
      </c>
      <c r="G19" s="31">
        <v>7900.4</v>
      </c>
      <c r="H19" s="31">
        <v>0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s="32" customFormat="1" ht="18" customHeight="1">
      <c r="A20" s="29"/>
      <c r="B20" s="30"/>
      <c r="C20" s="30">
        <v>4110</v>
      </c>
      <c r="D20" s="31"/>
      <c r="E20" s="31">
        <v>18440</v>
      </c>
      <c r="F20" s="31">
        <v>18440</v>
      </c>
      <c r="G20" s="31">
        <v>18440</v>
      </c>
      <c r="H20" s="31">
        <v>0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s="32" customFormat="1" ht="18" customHeight="1">
      <c r="A21" s="29"/>
      <c r="B21" s="30"/>
      <c r="C21" s="30">
        <v>4120</v>
      </c>
      <c r="D21" s="31"/>
      <c r="E21" s="31">
        <v>2182</v>
      </c>
      <c r="F21" s="31">
        <v>2182</v>
      </c>
      <c r="G21" s="31">
        <v>2182</v>
      </c>
      <c r="H21" s="31">
        <v>0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s="32" customFormat="1" ht="18" customHeight="1">
      <c r="A22" s="29"/>
      <c r="B22" s="30"/>
      <c r="C22" s="30">
        <v>4210</v>
      </c>
      <c r="D22" s="31"/>
      <c r="E22" s="31">
        <v>1000</v>
      </c>
      <c r="F22" s="31">
        <v>1000</v>
      </c>
      <c r="G22" s="31">
        <v>0</v>
      </c>
      <c r="H22" s="31">
        <v>0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s="56" customFormat="1" ht="18" customHeight="1">
      <c r="A23" s="29"/>
      <c r="B23" s="30"/>
      <c r="C23" s="30">
        <v>4300</v>
      </c>
      <c r="D23" s="31"/>
      <c r="E23" s="31">
        <v>1017</v>
      </c>
      <c r="F23" s="31">
        <v>1017</v>
      </c>
      <c r="G23" s="31">
        <v>0</v>
      </c>
      <c r="H23" s="31">
        <v>0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32" customFormat="1" ht="18" customHeight="1">
      <c r="A24" s="29"/>
      <c r="B24" s="30"/>
      <c r="C24" s="30">
        <v>4440</v>
      </c>
      <c r="D24" s="31"/>
      <c r="E24" s="31">
        <v>2734</v>
      </c>
      <c r="F24" s="31">
        <v>2734</v>
      </c>
      <c r="G24" s="31">
        <v>0</v>
      </c>
      <c r="H24" s="31">
        <v>0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32" customFormat="1" ht="18" customHeight="1">
      <c r="A25" s="33">
        <v>751</v>
      </c>
      <c r="B25" s="34"/>
      <c r="C25" s="34"/>
      <c r="D25" s="35">
        <f>D26</f>
        <v>1350</v>
      </c>
      <c r="E25" s="35">
        <f>E26</f>
        <v>1350</v>
      </c>
      <c r="F25" s="35">
        <f>F26</f>
        <v>1350</v>
      </c>
      <c r="G25" s="35">
        <f>G26</f>
        <v>1350</v>
      </c>
      <c r="H25" s="35">
        <f>H26</f>
        <v>0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s="32" customFormat="1" ht="18" customHeight="1">
      <c r="A26" s="29"/>
      <c r="B26" s="30">
        <v>75101</v>
      </c>
      <c r="C26" s="30"/>
      <c r="D26" s="31">
        <f>D27</f>
        <v>1350</v>
      </c>
      <c r="E26" s="31">
        <f>SUM(E28:E31)</f>
        <v>1350</v>
      </c>
      <c r="F26" s="31">
        <f>SUM(F28:F31)</f>
        <v>1350</v>
      </c>
      <c r="G26" s="31">
        <f>SUM(G28:G31)</f>
        <v>1350</v>
      </c>
      <c r="H26" s="31">
        <f>SUM(H28:H31)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s="32" customFormat="1" ht="18" customHeight="1">
      <c r="A27" s="29"/>
      <c r="B27" s="30"/>
      <c r="C27" s="30">
        <v>2010</v>
      </c>
      <c r="D27" s="31">
        <v>1350</v>
      </c>
      <c r="E27" s="31"/>
      <c r="F27" s="31"/>
      <c r="G27" s="31"/>
      <c r="H27" s="31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s="32" customFormat="1" ht="18" customHeight="1">
      <c r="A28" s="29"/>
      <c r="B28" s="30"/>
      <c r="C28" s="30" t="s">
        <v>17</v>
      </c>
      <c r="D28" s="31"/>
      <c r="E28" s="31">
        <v>1080</v>
      </c>
      <c r="F28" s="31">
        <v>1080</v>
      </c>
      <c r="G28" s="31">
        <v>1080</v>
      </c>
      <c r="H28" s="31">
        <v>0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s="32" customFormat="1" ht="18" customHeight="1">
      <c r="A29" s="29"/>
      <c r="B29" s="30"/>
      <c r="C29" s="30">
        <v>4110</v>
      </c>
      <c r="D29" s="31"/>
      <c r="E29" s="31">
        <v>185</v>
      </c>
      <c r="F29" s="31">
        <v>185</v>
      </c>
      <c r="G29" s="31">
        <v>185</v>
      </c>
      <c r="H29" s="31">
        <v>0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s="56" customFormat="1" ht="18" customHeight="1">
      <c r="A30" s="29"/>
      <c r="B30" s="30"/>
      <c r="C30" s="30">
        <v>4120</v>
      </c>
      <c r="D30" s="31"/>
      <c r="E30" s="31">
        <v>27</v>
      </c>
      <c r="F30" s="31">
        <v>27</v>
      </c>
      <c r="G30" s="31">
        <v>27</v>
      </c>
      <c r="H30" s="31">
        <v>0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s="32" customFormat="1" ht="18" customHeight="1">
      <c r="A31" s="29"/>
      <c r="B31" s="30"/>
      <c r="C31" s="30">
        <v>4300</v>
      </c>
      <c r="D31" s="31"/>
      <c r="E31" s="31">
        <v>58</v>
      </c>
      <c r="F31" s="31">
        <v>58</v>
      </c>
      <c r="G31" s="31">
        <v>58</v>
      </c>
      <c r="H31" s="31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s="32" customFormat="1" ht="12.75" customHeight="1" hidden="1">
      <c r="A32" s="29"/>
      <c r="B32" s="30"/>
      <c r="C32" s="30"/>
      <c r="D32" s="31"/>
      <c r="E32" s="31"/>
      <c r="F32" s="31"/>
      <c r="G32" s="31"/>
      <c r="H32" s="31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s="39" customFormat="1" ht="18" customHeight="1">
      <c r="A33" s="36">
        <v>852</v>
      </c>
      <c r="B33" s="37"/>
      <c r="C33" s="37"/>
      <c r="D33" s="35">
        <f>SUM(D34,D57,D50,D53,D61)</f>
        <v>4592955.41</v>
      </c>
      <c r="E33" s="35">
        <f>SUM(E34,E57,E50,E53,E61)</f>
        <v>4592955.41</v>
      </c>
      <c r="F33" s="35">
        <f>SUM(F34,F57,F50,F53,F61)</f>
        <v>4592955.41</v>
      </c>
      <c r="G33" s="35">
        <f>SUM(G34,G57,G50,G53,G61)</f>
        <v>282676</v>
      </c>
      <c r="H33" s="35">
        <f>SUM(H34,H57,H50,H53,H61)</f>
        <v>0</v>
      </c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</row>
    <row r="34" spans="1:24" s="32" customFormat="1" ht="18" customHeight="1">
      <c r="A34" s="40"/>
      <c r="B34" s="30" t="s">
        <v>38</v>
      </c>
      <c r="C34" s="30"/>
      <c r="D34" s="31">
        <f>SUM(D35:D49)</f>
        <v>3101000</v>
      </c>
      <c r="E34" s="31">
        <f>SUM(E35:E49)</f>
        <v>3101000</v>
      </c>
      <c r="F34" s="31">
        <f>SUM(F35:F49)</f>
        <v>3101000</v>
      </c>
      <c r="G34" s="31">
        <f>SUM(G35:G49)</f>
        <v>250176</v>
      </c>
      <c r="H34" s="31">
        <f>SUM(H35:H49)</f>
        <v>0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s="44" customFormat="1" ht="18" customHeight="1">
      <c r="A35" s="41"/>
      <c r="B35" s="42"/>
      <c r="C35" s="30">
        <v>2010</v>
      </c>
      <c r="D35" s="31">
        <v>3101000</v>
      </c>
      <c r="E35" s="31"/>
      <c r="F35" s="31"/>
      <c r="G35" s="31"/>
      <c r="H35" s="31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</row>
    <row r="36" spans="1:24" s="44" customFormat="1" ht="18" customHeight="1">
      <c r="A36" s="41"/>
      <c r="B36" s="42"/>
      <c r="C36" s="30">
        <v>3020</v>
      </c>
      <c r="D36" s="31"/>
      <c r="E36" s="31">
        <v>300</v>
      </c>
      <c r="F36" s="31">
        <v>300</v>
      </c>
      <c r="G36" s="31">
        <v>0</v>
      </c>
      <c r="H36" s="31">
        <v>0</v>
      </c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</row>
    <row r="37" spans="1:24" s="44" customFormat="1" ht="18" customHeight="1">
      <c r="A37" s="41"/>
      <c r="B37" s="42"/>
      <c r="C37" s="30">
        <v>3110</v>
      </c>
      <c r="D37" s="31"/>
      <c r="E37" s="31">
        <v>2840680</v>
      </c>
      <c r="F37" s="31">
        <v>2840680</v>
      </c>
      <c r="G37" s="31">
        <v>0</v>
      </c>
      <c r="H37" s="31">
        <v>0</v>
      </c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</row>
    <row r="38" spans="1:24" s="44" customFormat="1" ht="18" customHeight="1">
      <c r="A38" s="41"/>
      <c r="B38" s="42"/>
      <c r="C38" s="30" t="s">
        <v>17</v>
      </c>
      <c r="D38" s="31"/>
      <c r="E38" s="31">
        <v>64060</v>
      </c>
      <c r="F38" s="31">
        <v>64060</v>
      </c>
      <c r="G38" s="31">
        <v>64060</v>
      </c>
      <c r="H38" s="31">
        <v>0</v>
      </c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1:24" s="44" customFormat="1" ht="18" customHeight="1">
      <c r="A39" s="41"/>
      <c r="B39" s="42"/>
      <c r="C39" s="30" t="s">
        <v>39</v>
      </c>
      <c r="D39" s="31"/>
      <c r="E39" s="31">
        <v>4907</v>
      </c>
      <c r="F39" s="31">
        <v>4907</v>
      </c>
      <c r="G39" s="31">
        <v>4907</v>
      </c>
      <c r="H39" s="31">
        <v>0</v>
      </c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</row>
    <row r="40" spans="1:24" s="44" customFormat="1" ht="18" customHeight="1">
      <c r="A40" s="41"/>
      <c r="B40" s="42"/>
      <c r="C40" s="30" t="s">
        <v>19</v>
      </c>
      <c r="D40" s="31"/>
      <c r="E40" s="31">
        <v>181136</v>
      </c>
      <c r="F40" s="31">
        <v>181136</v>
      </c>
      <c r="G40" s="31">
        <v>181136</v>
      </c>
      <c r="H40" s="31">
        <v>0</v>
      </c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  <row r="41" spans="1:24" s="44" customFormat="1" ht="18" customHeight="1">
      <c r="A41" s="41"/>
      <c r="B41" s="42"/>
      <c r="C41" s="30" t="s">
        <v>20</v>
      </c>
      <c r="D41" s="31"/>
      <c r="E41" s="31">
        <v>73</v>
      </c>
      <c r="F41" s="31">
        <v>73</v>
      </c>
      <c r="G41" s="31">
        <v>73</v>
      </c>
      <c r="H41" s="31">
        <v>0</v>
      </c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  <row r="42" spans="1:24" s="44" customFormat="1" ht="18" customHeight="1" hidden="1">
      <c r="A42" s="41"/>
      <c r="B42" s="42"/>
      <c r="C42" s="30" t="s">
        <v>21</v>
      </c>
      <c r="D42" s="31"/>
      <c r="E42" s="31">
        <v>0</v>
      </c>
      <c r="F42" s="31">
        <v>0</v>
      </c>
      <c r="G42" s="31">
        <v>0</v>
      </c>
      <c r="H42" s="31">
        <v>0</v>
      </c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</row>
    <row r="43" spans="1:24" s="44" customFormat="1" ht="18" customHeight="1" hidden="1">
      <c r="A43" s="41"/>
      <c r="B43" s="42"/>
      <c r="C43" s="30" t="s">
        <v>23</v>
      </c>
      <c r="D43" s="31"/>
      <c r="E43" s="31">
        <v>0</v>
      </c>
      <c r="F43" s="31">
        <v>0</v>
      </c>
      <c r="G43" s="31">
        <v>0</v>
      </c>
      <c r="H43" s="31">
        <v>0</v>
      </c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</row>
    <row r="44" spans="1:24" s="44" customFormat="1" ht="18" customHeight="1">
      <c r="A44" s="41"/>
      <c r="B44" s="42"/>
      <c r="C44" s="30">
        <v>4210</v>
      </c>
      <c r="D44" s="31"/>
      <c r="E44" s="31">
        <v>2000</v>
      </c>
      <c r="F44" s="31">
        <v>2000</v>
      </c>
      <c r="G44" s="31">
        <v>0</v>
      </c>
      <c r="H44" s="31">
        <v>0</v>
      </c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</row>
    <row r="45" spans="1:24" s="44" customFormat="1" ht="18" customHeight="1">
      <c r="A45" s="41"/>
      <c r="B45" s="42"/>
      <c r="C45" s="30">
        <v>4280</v>
      </c>
      <c r="D45" s="31"/>
      <c r="E45" s="31">
        <v>260</v>
      </c>
      <c r="F45" s="31">
        <v>260</v>
      </c>
      <c r="G45" s="31">
        <v>0</v>
      </c>
      <c r="H45" s="31">
        <v>0</v>
      </c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</row>
    <row r="46" spans="1:24" s="44" customFormat="1" ht="18" customHeight="1">
      <c r="A46" s="41"/>
      <c r="B46" s="42"/>
      <c r="C46" s="30">
        <v>4300</v>
      </c>
      <c r="D46" s="31"/>
      <c r="E46" s="31">
        <v>3400</v>
      </c>
      <c r="F46" s="31">
        <v>3400</v>
      </c>
      <c r="G46" s="31">
        <v>0</v>
      </c>
      <c r="H46" s="31">
        <v>0</v>
      </c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</row>
    <row r="47" spans="1:24" s="44" customFormat="1" ht="18" customHeight="1">
      <c r="A47" s="41"/>
      <c r="B47" s="42"/>
      <c r="C47" s="30">
        <v>4360</v>
      </c>
      <c r="D47" s="31"/>
      <c r="E47" s="31">
        <v>1469</v>
      </c>
      <c r="F47" s="31">
        <v>1469</v>
      </c>
      <c r="G47" s="31">
        <v>0</v>
      </c>
      <c r="H47" s="31">
        <v>0</v>
      </c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</row>
    <row r="48" spans="1:24" s="57" customFormat="1" ht="18" customHeight="1">
      <c r="A48" s="41"/>
      <c r="B48" s="42"/>
      <c r="C48" s="30">
        <v>4440</v>
      </c>
      <c r="D48" s="31"/>
      <c r="E48" s="31">
        <v>1915</v>
      </c>
      <c r="F48" s="31">
        <v>1915</v>
      </c>
      <c r="G48" s="31">
        <v>0</v>
      </c>
      <c r="H48" s="31">
        <v>0</v>
      </c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</row>
    <row r="49" spans="1:24" s="44" customFormat="1" ht="18" customHeight="1">
      <c r="A49" s="41"/>
      <c r="B49" s="42"/>
      <c r="C49" s="30">
        <v>4700</v>
      </c>
      <c r="D49" s="31"/>
      <c r="E49" s="31">
        <v>800</v>
      </c>
      <c r="F49" s="31">
        <v>800</v>
      </c>
      <c r="G49" s="31">
        <v>0</v>
      </c>
      <c r="H49" s="31">
        <v>0</v>
      </c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</row>
    <row r="50" spans="1:24" s="44" customFormat="1" ht="18" customHeight="1">
      <c r="A50" s="41"/>
      <c r="B50" s="45">
        <v>85213</v>
      </c>
      <c r="C50" s="30"/>
      <c r="D50" s="31">
        <f>D51+D52</f>
        <v>21600</v>
      </c>
      <c r="E50" s="31">
        <f>E51+E52</f>
        <v>21600</v>
      </c>
      <c r="F50" s="31">
        <f>F51+F52</f>
        <v>21600</v>
      </c>
      <c r="G50" s="31">
        <f>G51+G52</f>
        <v>0</v>
      </c>
      <c r="H50" s="31">
        <f>H51+H52</f>
        <v>0</v>
      </c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</row>
    <row r="51" spans="1:24" s="44" customFormat="1" ht="18" customHeight="1">
      <c r="A51" s="41"/>
      <c r="B51" s="42"/>
      <c r="C51" s="30">
        <v>2010</v>
      </c>
      <c r="D51" s="31">
        <v>21600</v>
      </c>
      <c r="E51" s="31"/>
      <c r="F51" s="31"/>
      <c r="G51" s="31"/>
      <c r="H51" s="31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</row>
    <row r="52" spans="1:24" s="44" customFormat="1" ht="18" customHeight="1">
      <c r="A52" s="41"/>
      <c r="B52" s="42"/>
      <c r="C52" s="30">
        <v>4130</v>
      </c>
      <c r="D52" s="31"/>
      <c r="E52" s="31">
        <v>21600</v>
      </c>
      <c r="F52" s="31">
        <v>21600</v>
      </c>
      <c r="G52" s="31">
        <v>0</v>
      </c>
      <c r="H52" s="31">
        <v>0</v>
      </c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</row>
    <row r="53" spans="1:24" s="44" customFormat="1" ht="18" customHeight="1">
      <c r="A53" s="41"/>
      <c r="B53" s="45">
        <v>85215</v>
      </c>
      <c r="C53" s="30"/>
      <c r="D53" s="31">
        <f>D54+D55+D56</f>
        <v>829.41</v>
      </c>
      <c r="E53" s="31">
        <f>E54+E55+E56</f>
        <v>829.41</v>
      </c>
      <c r="F53" s="31">
        <f>F54+F55+F56</f>
        <v>829.41</v>
      </c>
      <c r="G53" s="31">
        <f>G54+G55+G56</f>
        <v>0</v>
      </c>
      <c r="H53" s="31">
        <f>H54+H55+H56</f>
        <v>0</v>
      </c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</row>
    <row r="54" spans="1:24" s="44" customFormat="1" ht="18" customHeight="1">
      <c r="A54" s="41"/>
      <c r="B54" s="42"/>
      <c r="C54" s="30">
        <v>2010</v>
      </c>
      <c r="D54" s="31">
        <v>829.41</v>
      </c>
      <c r="E54" s="31"/>
      <c r="F54" s="31"/>
      <c r="G54" s="31"/>
      <c r="H54" s="31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</row>
    <row r="55" spans="1:24" s="44" customFormat="1" ht="18" customHeight="1">
      <c r="A55" s="41"/>
      <c r="B55" s="42"/>
      <c r="C55" s="30">
        <v>3110</v>
      </c>
      <c r="D55" s="31"/>
      <c r="E55" s="31">
        <v>813.15</v>
      </c>
      <c r="F55" s="31">
        <v>813.15</v>
      </c>
      <c r="G55" s="31">
        <v>0</v>
      </c>
      <c r="H55" s="31">
        <v>0</v>
      </c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</row>
    <row r="56" spans="1:24" s="44" customFormat="1" ht="18" customHeight="1">
      <c r="A56" s="41"/>
      <c r="B56" s="42"/>
      <c r="C56" s="30">
        <v>4210</v>
      </c>
      <c r="D56" s="31"/>
      <c r="E56" s="31">
        <v>16.26</v>
      </c>
      <c r="F56" s="31">
        <v>16.26</v>
      </c>
      <c r="G56" s="31">
        <v>0</v>
      </c>
      <c r="H56" s="31">
        <v>0</v>
      </c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</row>
    <row r="57" spans="1:24" s="44" customFormat="1" ht="18" customHeight="1">
      <c r="A57" s="41"/>
      <c r="B57" s="45">
        <v>85228</v>
      </c>
      <c r="C57" s="30"/>
      <c r="D57" s="31">
        <f>D58+D59+D60</f>
        <v>8000</v>
      </c>
      <c r="E57" s="31">
        <f>E58+E59+E60</f>
        <v>8000</v>
      </c>
      <c r="F57" s="31">
        <f>F58+F59+F60</f>
        <v>8000</v>
      </c>
      <c r="G57" s="31">
        <f>G58+G59+G60</f>
        <v>8000</v>
      </c>
      <c r="H57" s="31">
        <f>H58+H59+H60</f>
        <v>0</v>
      </c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</row>
    <row r="58" spans="1:24" s="44" customFormat="1" ht="18" customHeight="1">
      <c r="A58" s="41"/>
      <c r="B58" s="42"/>
      <c r="C58" s="30">
        <v>2010</v>
      </c>
      <c r="D58" s="31">
        <v>8000</v>
      </c>
      <c r="E58" s="31"/>
      <c r="F58" s="31"/>
      <c r="G58" s="31"/>
      <c r="H58" s="31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</row>
    <row r="59" spans="1:24" s="44" customFormat="1" ht="18" customHeight="1">
      <c r="A59" s="41"/>
      <c r="B59" s="42"/>
      <c r="C59" s="30">
        <v>4110</v>
      </c>
      <c r="D59" s="31"/>
      <c r="E59" s="31">
        <v>500</v>
      </c>
      <c r="F59" s="31">
        <v>500</v>
      </c>
      <c r="G59" s="31">
        <v>500</v>
      </c>
      <c r="H59" s="31">
        <v>0</v>
      </c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</row>
    <row r="60" spans="1:24" s="44" customFormat="1" ht="18" customHeight="1">
      <c r="A60" s="41"/>
      <c r="B60" s="42"/>
      <c r="C60" s="30">
        <v>4170</v>
      </c>
      <c r="D60" s="31"/>
      <c r="E60" s="31">
        <v>7500</v>
      </c>
      <c r="F60" s="31">
        <v>7500</v>
      </c>
      <c r="G60" s="31">
        <v>7500</v>
      </c>
      <c r="H60" s="31">
        <v>0</v>
      </c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</row>
    <row r="61" spans="1:8" s="43" customFormat="1" ht="18" customHeight="1">
      <c r="A61" s="41"/>
      <c r="B61" s="45">
        <v>85295</v>
      </c>
      <c r="C61" s="30"/>
      <c r="D61" s="46">
        <f>D62</f>
        <v>1461526</v>
      </c>
      <c r="E61" s="46">
        <f>SUM(E63:E71)</f>
        <v>1461526</v>
      </c>
      <c r="F61" s="46">
        <f>SUM(F63:F71)</f>
        <v>1461526</v>
      </c>
      <c r="G61" s="46">
        <f>SUM(G63:G71)</f>
        <v>24500</v>
      </c>
      <c r="H61" s="46">
        <f>SUM(H63:H71)</f>
        <v>0</v>
      </c>
    </row>
    <row r="62" spans="1:8" s="43" customFormat="1" ht="18" customHeight="1">
      <c r="A62" s="41"/>
      <c r="B62" s="42"/>
      <c r="C62" s="30">
        <v>2010</v>
      </c>
      <c r="D62" s="46">
        <v>1461526</v>
      </c>
      <c r="E62" s="46"/>
      <c r="F62" s="46"/>
      <c r="G62" s="46"/>
      <c r="H62" s="46"/>
    </row>
    <row r="63" spans="1:8" s="43" customFormat="1" ht="18" customHeight="1">
      <c r="A63" s="41"/>
      <c r="B63" s="42"/>
      <c r="C63" s="30">
        <v>3110</v>
      </c>
      <c r="D63" s="46"/>
      <c r="E63" s="46">
        <v>1432869</v>
      </c>
      <c r="F63" s="46">
        <v>1432869</v>
      </c>
      <c r="G63" s="46">
        <v>0</v>
      </c>
      <c r="H63" s="46">
        <v>0</v>
      </c>
    </row>
    <row r="64" spans="1:8" s="43" customFormat="1" ht="18" customHeight="1">
      <c r="A64" s="41"/>
      <c r="B64" s="42"/>
      <c r="C64" s="30">
        <v>4010</v>
      </c>
      <c r="D64" s="46"/>
      <c r="E64" s="46">
        <v>19638</v>
      </c>
      <c r="F64" s="46">
        <v>19638</v>
      </c>
      <c r="G64" s="46">
        <v>19638</v>
      </c>
      <c r="H64" s="46">
        <v>0</v>
      </c>
    </row>
    <row r="65" spans="1:8" s="43" customFormat="1" ht="18" customHeight="1">
      <c r="A65" s="41"/>
      <c r="B65" s="42"/>
      <c r="C65" s="30">
        <v>4110</v>
      </c>
      <c r="D65" s="46"/>
      <c r="E65" s="46">
        <v>3562</v>
      </c>
      <c r="F65" s="46">
        <v>3562</v>
      </c>
      <c r="G65" s="46">
        <v>3562</v>
      </c>
      <c r="H65" s="46">
        <v>0</v>
      </c>
    </row>
    <row r="66" spans="1:8" s="43" customFormat="1" ht="18" customHeight="1">
      <c r="A66" s="41"/>
      <c r="B66" s="42"/>
      <c r="C66" s="30">
        <v>4120</v>
      </c>
      <c r="D66" s="46"/>
      <c r="E66" s="46">
        <v>300</v>
      </c>
      <c r="F66" s="46">
        <v>300</v>
      </c>
      <c r="G66" s="46">
        <v>300</v>
      </c>
      <c r="H66" s="46">
        <v>0</v>
      </c>
    </row>
    <row r="67" spans="1:8" s="43" customFormat="1" ht="18" customHeight="1">
      <c r="A67" s="41"/>
      <c r="B67" s="42"/>
      <c r="C67" s="30">
        <v>4170</v>
      </c>
      <c r="D67" s="46"/>
      <c r="E67" s="46">
        <v>1000</v>
      </c>
      <c r="F67" s="46">
        <v>1000</v>
      </c>
      <c r="G67" s="46">
        <v>1000</v>
      </c>
      <c r="H67" s="46">
        <v>0</v>
      </c>
    </row>
    <row r="68" spans="1:8" s="43" customFormat="1" ht="18" customHeight="1">
      <c r="A68" s="41"/>
      <c r="B68" s="42"/>
      <c r="C68" s="30">
        <v>4210</v>
      </c>
      <c r="D68" s="46"/>
      <c r="E68" s="46">
        <v>2900</v>
      </c>
      <c r="F68" s="46">
        <v>2900</v>
      </c>
      <c r="G68" s="46">
        <v>0</v>
      </c>
      <c r="H68" s="46">
        <v>0</v>
      </c>
    </row>
    <row r="69" spans="1:8" s="43" customFormat="1" ht="18" customHeight="1">
      <c r="A69" s="41"/>
      <c r="B69" s="42"/>
      <c r="C69" s="30">
        <v>4300</v>
      </c>
      <c r="D69" s="46"/>
      <c r="E69" s="46">
        <v>500</v>
      </c>
      <c r="F69" s="46">
        <v>500</v>
      </c>
      <c r="G69" s="46">
        <v>0</v>
      </c>
      <c r="H69" s="46">
        <v>0</v>
      </c>
    </row>
    <row r="70" spans="1:8" s="43" customFormat="1" ht="18" customHeight="1">
      <c r="A70" s="41"/>
      <c r="B70" s="42"/>
      <c r="C70" s="30">
        <v>4360</v>
      </c>
      <c r="D70" s="46"/>
      <c r="E70" s="46">
        <v>300</v>
      </c>
      <c r="F70" s="46">
        <v>300</v>
      </c>
      <c r="G70" s="46">
        <v>0</v>
      </c>
      <c r="H70" s="46">
        <v>0</v>
      </c>
    </row>
    <row r="71" spans="1:8" s="43" customFormat="1" ht="18" customHeight="1">
      <c r="A71" s="41"/>
      <c r="B71" s="42"/>
      <c r="C71" s="30">
        <v>4440</v>
      </c>
      <c r="D71" s="46"/>
      <c r="E71" s="46">
        <v>457</v>
      </c>
      <c r="F71" s="46">
        <v>457</v>
      </c>
      <c r="G71" s="46">
        <v>0</v>
      </c>
      <c r="H71" s="46">
        <v>0</v>
      </c>
    </row>
    <row r="72" spans="1:8" ht="18" customHeight="1">
      <c r="A72" s="74" t="s">
        <v>40</v>
      </c>
      <c r="B72" s="74"/>
      <c r="C72" s="74"/>
      <c r="D72" s="47">
        <f>SUM(D7,D15,D25,D33)</f>
        <v>4727505.41</v>
      </c>
      <c r="E72" s="47">
        <f>SUM(E7,E15,E25,E33)</f>
        <v>4727505.41</v>
      </c>
      <c r="F72" s="47">
        <f>SUM(F7,F15,F25,F33)</f>
        <v>4727505.41</v>
      </c>
      <c r="G72" s="47">
        <f>SUM(G7,G15,G25,G33)</f>
        <v>412475</v>
      </c>
      <c r="H72" s="47">
        <f>SUM(H7,H15,H25,H33)</f>
        <v>0</v>
      </c>
    </row>
    <row r="73" spans="1:8" ht="15" customHeight="1">
      <c r="A73" s="48"/>
      <c r="B73" s="48"/>
      <c r="C73" s="48"/>
      <c r="D73" s="49"/>
      <c r="E73" s="49"/>
      <c r="F73" s="49"/>
      <c r="G73" s="49"/>
      <c r="H73" s="49"/>
    </row>
    <row r="74" spans="1:6" ht="11.25" customHeight="1">
      <c r="A74" s="16"/>
      <c r="B74" s="16"/>
      <c r="C74" s="16"/>
      <c r="D74" s="16"/>
      <c r="E74" s="16"/>
      <c r="F74" s="16"/>
    </row>
    <row r="75" spans="1:6" ht="15.75">
      <c r="A75" s="50" t="s">
        <v>81</v>
      </c>
      <c r="B75" s="51"/>
      <c r="C75" s="51"/>
      <c r="D75" s="51"/>
      <c r="E75" s="51"/>
      <c r="F75" s="51"/>
    </row>
    <row r="76" spans="1:6" ht="15.75">
      <c r="A76" s="50"/>
      <c r="B76" s="51"/>
      <c r="C76" s="51"/>
      <c r="D76" s="58" t="s">
        <v>80</v>
      </c>
      <c r="E76" s="58" t="s">
        <v>82</v>
      </c>
      <c r="F76" s="51"/>
    </row>
    <row r="77" spans="1:6" ht="15.75">
      <c r="A77" s="50"/>
      <c r="B77" s="51"/>
      <c r="C77" s="51"/>
      <c r="D77" s="51"/>
      <c r="E77" s="51"/>
      <c r="F77" s="51"/>
    </row>
    <row r="78" spans="1:6" ht="30" customHeight="1">
      <c r="A78" s="52" t="s">
        <v>0</v>
      </c>
      <c r="B78" s="52" t="s">
        <v>41</v>
      </c>
      <c r="C78" s="52" t="s">
        <v>42</v>
      </c>
      <c r="D78" s="52" t="s">
        <v>43</v>
      </c>
      <c r="E78" s="75" t="s">
        <v>44</v>
      </c>
      <c r="F78" s="75"/>
    </row>
    <row r="79" spans="1:6" ht="18" customHeight="1">
      <c r="A79" s="53">
        <v>750</v>
      </c>
      <c r="B79" s="53">
        <v>75011</v>
      </c>
      <c r="C79" s="53" t="s">
        <v>45</v>
      </c>
      <c r="D79" s="44">
        <v>300</v>
      </c>
      <c r="E79" s="76">
        <v>15</v>
      </c>
      <c r="F79" s="76"/>
    </row>
    <row r="80" spans="1:6" ht="18" customHeight="1">
      <c r="A80" s="53">
        <v>852</v>
      </c>
      <c r="B80" s="53">
        <v>85212</v>
      </c>
      <c r="C80" s="54" t="s">
        <v>46</v>
      </c>
      <c r="D80" s="44">
        <v>16000</v>
      </c>
      <c r="E80" s="77">
        <v>6400</v>
      </c>
      <c r="F80" s="78"/>
    </row>
    <row r="81" spans="1:6" ht="20.25" customHeight="1">
      <c r="A81" s="53">
        <v>852</v>
      </c>
      <c r="B81" s="53">
        <v>85228</v>
      </c>
      <c r="C81" s="54" t="s">
        <v>47</v>
      </c>
      <c r="D81" s="44">
        <v>1700</v>
      </c>
      <c r="E81" s="79">
        <v>85</v>
      </c>
      <c r="F81" s="79"/>
    </row>
  </sheetData>
  <sheetProtection/>
  <mergeCells count="14">
    <mergeCell ref="E3:E5"/>
    <mergeCell ref="F3:H3"/>
    <mergeCell ref="F4:F5"/>
    <mergeCell ref="H4:H5"/>
    <mergeCell ref="A72:C72"/>
    <mergeCell ref="E78:F78"/>
    <mergeCell ref="E79:F79"/>
    <mergeCell ref="E80:F80"/>
    <mergeCell ref="E81:F81"/>
    <mergeCell ref="A1:H1"/>
    <mergeCell ref="A3:A5"/>
    <mergeCell ref="B3:B5"/>
    <mergeCell ref="C3:C5"/>
    <mergeCell ref="D3:D5"/>
  </mergeCells>
  <printOptions/>
  <pageMargins left="0.9055118110236221" right="0.9055118110236221" top="1.31" bottom="0.78" header="0.35433070866141736" footer="0.31496062992125984"/>
  <pageSetup horizontalDpi="600" verticalDpi="600" orientation="portrait" paperSize="9" r:id="rId1"/>
  <headerFooter>
    <oddHeader xml:space="preserve">&amp;R&amp;"-,Pogrubiony"Załącznik Nr 3 &amp;"-,Standardowy"
do Zarządzenia Nr 94/2016
Burmistrza Miasta Radziejów z dnia 1 marca 2016 roku
w sprawie zmian w budżecie Miasta Radziejów na 2016 rok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2016-03-05T09:24:59Z</cp:lastPrinted>
  <dcterms:created xsi:type="dcterms:W3CDTF">2015-05-05T08:00:22Z</dcterms:created>
  <dcterms:modified xsi:type="dcterms:W3CDTF">2016-03-05T09:27:03Z</dcterms:modified>
  <cp:category/>
  <cp:version/>
  <cp:contentType/>
  <cp:contentStatus/>
</cp:coreProperties>
</file>