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2 kw.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<sst xmlns="http://schemas.openxmlformats.org/spreadsheetml/2006/main" count="69" uniqueCount="43">
  <si>
    <t>Nazwa i cel</t>
  </si>
  <si>
    <t>okres realizacji</t>
  </si>
  <si>
    <t>% wykonania</t>
  </si>
  <si>
    <t>Nakłady do poniesienia w następnych latach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</si>
  <si>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</si>
  <si>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</si>
  <si>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</si>
  <si>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</si>
  <si>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</si>
  <si>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</si>
  <si>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</si>
  <si>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Budowa dróg gminnych w Radziejowie- poprawa stanu dróg gminnych.</t>
  </si>
  <si>
    <t>Budowa sieci kanalizacji sanitarnej i sieci wodociągowej w Radziejowie II etap – Poprawa parametrów wody pitnej oraz poprawa środowiska naturalnego poprzez oczyszczanie ścieków.</t>
  </si>
  <si>
    <t>Przebudowa dróg gminnych w Radziejowie – Poprawa stanu dróg.</t>
  </si>
  <si>
    <t>b) programy, projekty lub zadania związane z umowami partnerstwa publicznoprywatnego (razem)</t>
  </si>
  <si>
    <t>c) programy, projekty lub zadania pozostałe (inne niż wymienione w lit.a i b) (razem)</t>
  </si>
  <si>
    <t>Budowa kompleksu sportowo rekreacyjnego w Radziejowie – Zabezpieczenie bazy wypoczynkowej i sportowej dla mieszkańców Radziejowa.</t>
  </si>
  <si>
    <t>Budowa oświetlenia ulicznego w ulicach: Chopina, K. Wielkiego, Górczyńskiego, Ks. Wieczorka, Toruńskiej, Moniuszki, Paderewskiego w Radziejowie – Poprawa stanu bezpieczeństwa w mieście.</t>
  </si>
  <si>
    <t>Budowa sali gimnastycznej w Radziejowie – Poprawa jakości kształcenia i kondycji zdrowotnej dzieci na poziomie podstawowym poprzez rozwój infrastruktury sportowej i edukacyjnej w Radziejowie.</t>
  </si>
  <si>
    <t>Zakup i montaż urządzeń monitoringu wizyjnego -  Poprawa stanu bezpieczeństwa</t>
  </si>
  <si>
    <t>3) gwarancje i poręczenia udzielane przez jednostki samorządu terytorialnego (razem)</t>
  </si>
  <si>
    <t>Poręczenia umowy kredytowej nr 11999012/237/2000 Radziejowskiemu Towarzystwu Budownictwa Społecznego – Wsparcie budownictwa mieszkaniowego wielorodzinnego.</t>
  </si>
  <si>
    <t>Poręczenie umowy kredytowej Radziejowskiemu Towarzystwu Budownictwa Społecznego wg umowy nr 11999012/48/99 – Wsparcie budownictwa wielorodzinnego.</t>
  </si>
  <si>
    <t>Termomodernizacja budynku Publicznego Przedszkola Nr 1 w Radziejowie – Zmniejszenie zużycia ciepła i emisji zanieczyszczeń do atmosfery.</t>
  </si>
  <si>
    <t>Jednostka odpowie- dzialna lub koordynu- jąca</t>
  </si>
  <si>
    <t>Roz- dział</t>
  </si>
  <si>
    <t>Urząd Miasta</t>
  </si>
  <si>
    <t>Sporządził: W.Śniegowska</t>
  </si>
  <si>
    <t>2) umowy, których realizacja w roku budżetowym i w latach następnych jest niezbędna dla zapewnienia ciągłości działania jednostki i których płatności przypadają w okresie dłuższym niż rok</t>
  </si>
  <si>
    <t>"Przez sport po zdrowie" - Rozszerzenie oferty zajęć pozalekcyjnych służących wypracowaniu postaw prozdrowotnych</t>
  </si>
  <si>
    <t>Wykonanie za I półrocze 2012 roku</t>
  </si>
  <si>
    <t>"Spotkania z historią i tradycją" - Podniesienie poziomu wiedzy na temat historii i kultury miasta i regionu.</t>
  </si>
  <si>
    <t>Łączne nakłady finansowe (plan)</t>
  </si>
  <si>
    <t>Nakłady poniesione przed 2012 (wykonanie)</t>
  </si>
  <si>
    <t>Limit 2012 (plan)</t>
  </si>
  <si>
    <t>"Uczenie się przez całe życie"-Comenius" - Rozwijanie kompetencji językowych i propagowanie zdrowego trybu życia poprzez działania zmierzające do uświadomienia uczniów szkoły podstawowej i rodziców o konieczności dbania o zdrowie.</t>
  </si>
  <si>
    <t>Miejski Zespół Szkół</t>
  </si>
  <si>
    <t>"Uczenie się przez całe życie"-Comenius" - Rozwijanie kompetencji językowych poprzez tworzenie aplikacji internetowych i tworzenie grafiki komputerowej wśród uczniów i nauczycieli gimnazjum.</t>
  </si>
  <si>
    <t>Budowa przepompowni wód opadowych przy ul. Broniewskiego w Radziejowie - Zapobieganie podtopieniem działek gruntu przez wody opadowe</t>
  </si>
  <si>
    <t>Przebudowa i termomodernizacja budynku mieszkalnego położonego przy ul. Toruńskiej 22 - Powiększenie zasobu mieszkań komunalnych</t>
  </si>
  <si>
    <t>Zagospodarowanie przestrzeni publicznej ulic osiedlowych na obszarze "Osiedle przy ul.Objezdnej" - Poprawa stanu dróg gminnych. Poprawa stanu bezpieczeństwa pieszych oraz innych użytkowników ruchu drogowego</t>
  </si>
  <si>
    <t>Zmiana sposobu użytkowania budynku usługowego na cele mieszkaniowe wraz z rozbudową i przebudową położonym przy ul. Kruszwickiej 7 w Radziejowie - Zwiększenie zasobu mieszkaniowego Miasta oraz mieszkań chronionych</t>
  </si>
  <si>
    <t>Radziejów, dnia 1 sierpień 2012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</si>
</sst>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A17" sqref="A17"/>
    </sheetView>
  </sheetViews>
  <sheetFormatPr defaultColWidth="11.57421875" defaultRowHeight="12.75"/>
  <cols>
    <col min="1" max="1" width="35.57421875" style="0" customWidth="1"/>
    <col min="2" max="2" width="7.140625" style="0" customWidth="1"/>
    <col min="3" max="3" width="10.28125" style="0" customWidth="1"/>
    <col min="4" max="4" width="6.421875" style="0" customWidth="1"/>
    <col min="5" max="5" width="6.57421875" style="0" customWidth="1"/>
    <col min="6" max="9" width="13.140625" style="0" customWidth="1"/>
    <col min="10" max="10" width="7.8515625" style="2" customWidth="1"/>
    <col min="11" max="11" width="12.8515625" style="0" customWidth="1"/>
  </cols>
  <sheetData>
    <row r="2" spans="1:11" ht="12.75" customHeight="1">
      <c r="A2" s="23" t="s">
        <v>0</v>
      </c>
      <c r="B2" s="23" t="s">
        <v>25</v>
      </c>
      <c r="C2" s="23" t="s">
        <v>24</v>
      </c>
      <c r="D2" s="23" t="s">
        <v>1</v>
      </c>
      <c r="E2" s="23"/>
      <c r="F2" s="23" t="s">
        <v>32</v>
      </c>
      <c r="G2" s="23" t="s">
        <v>33</v>
      </c>
      <c r="H2" s="23" t="s">
        <v>34</v>
      </c>
      <c r="I2" s="23" t="s">
        <v>30</v>
      </c>
      <c r="J2" s="24" t="s">
        <v>2</v>
      </c>
      <c r="K2" s="23" t="s">
        <v>3</v>
      </c>
    </row>
    <row r="3" spans="1:11" ht="66" customHeight="1">
      <c r="A3" s="23"/>
      <c r="B3" s="23"/>
      <c r="C3" s="23"/>
      <c r="D3" s="3" t="s">
        <v>4</v>
      </c>
      <c r="E3" s="3" t="s">
        <v>5</v>
      </c>
      <c r="F3" s="23"/>
      <c r="G3" s="23"/>
      <c r="H3" s="23"/>
      <c r="I3" s="23"/>
      <c r="J3" s="24"/>
      <c r="K3" s="23"/>
    </row>
    <row r="4" spans="1:11" s="18" customFormat="1" ht="18" customHeight="1">
      <c r="A4" s="25" t="s">
        <v>6</v>
      </c>
      <c r="B4" s="26"/>
      <c r="C4" s="26"/>
      <c r="D4" s="26"/>
      <c r="E4" s="26"/>
      <c r="F4" s="16">
        <f>F5+F6</f>
        <v>17947741</v>
      </c>
      <c r="G4" s="16">
        <f>G5+G6</f>
        <v>3365983.35</v>
      </c>
      <c r="H4" s="16">
        <f>H5+H6</f>
        <v>7724783</v>
      </c>
      <c r="I4" s="16">
        <f>I5+I6</f>
        <v>1637913.19</v>
      </c>
      <c r="J4" s="17">
        <f>I4/H4</f>
        <v>0.21203355356389947</v>
      </c>
      <c r="K4" s="16">
        <f>F4-G4-H4</f>
        <v>6856974.65</v>
      </c>
    </row>
    <row r="5" spans="1:11" ht="12.75">
      <c r="A5" s="27" t="s">
        <v>7</v>
      </c>
      <c r="B5" s="28"/>
      <c r="C5" s="28"/>
      <c r="D5" s="28"/>
      <c r="E5" s="28"/>
      <c r="F5" s="7">
        <f>F39+F8</f>
        <v>1611040</v>
      </c>
      <c r="G5" s="7">
        <f>G39+G8</f>
        <v>39590.35</v>
      </c>
      <c r="H5" s="7">
        <f>H39+H8</f>
        <v>140736</v>
      </c>
      <c r="I5" s="7">
        <f>I39+I8</f>
        <v>67683.36</v>
      </c>
      <c r="J5" s="8">
        <f>I5/H5</f>
        <v>0.4809242837653479</v>
      </c>
      <c r="K5" s="7">
        <f>K39+K8</f>
        <v>1415288</v>
      </c>
    </row>
    <row r="6" spans="1:11" ht="12.75">
      <c r="A6" s="29" t="s">
        <v>8</v>
      </c>
      <c r="B6" s="29"/>
      <c r="C6" s="29"/>
      <c r="D6" s="29"/>
      <c r="E6" s="29"/>
      <c r="F6" s="7">
        <f>F9</f>
        <v>16336701</v>
      </c>
      <c r="G6" s="7">
        <f>G9</f>
        <v>3326393</v>
      </c>
      <c r="H6" s="7">
        <f>H9</f>
        <v>7584047</v>
      </c>
      <c r="I6" s="7">
        <f>I9</f>
        <v>1570229.8299999998</v>
      </c>
      <c r="J6" s="10">
        <f aca="true" t="shared" si="0" ref="J6:J41">I6/H6</f>
        <v>0.20704378941744425</v>
      </c>
      <c r="K6" s="7">
        <f aca="true" t="shared" si="1" ref="K6:K41">F6-G6-H6</f>
        <v>5426261</v>
      </c>
    </row>
    <row r="7" spans="1:11" s="18" customFormat="1" ht="18" customHeight="1">
      <c r="A7" s="30" t="s">
        <v>9</v>
      </c>
      <c r="B7" s="30"/>
      <c r="C7" s="30"/>
      <c r="D7" s="30"/>
      <c r="E7" s="30"/>
      <c r="F7" s="16">
        <f>F8+F9</f>
        <v>16570744</v>
      </c>
      <c r="G7" s="16">
        <f>G8+G9</f>
        <v>3365983.35</v>
      </c>
      <c r="H7" s="16">
        <f>H8+H9</f>
        <v>7708134</v>
      </c>
      <c r="I7" s="16">
        <f>I8+I9</f>
        <v>1637913.19</v>
      </c>
      <c r="J7" s="17">
        <f t="shared" si="0"/>
        <v>0.21249153037557467</v>
      </c>
      <c r="K7" s="16">
        <f t="shared" si="1"/>
        <v>5496626.65</v>
      </c>
    </row>
    <row r="8" spans="1:11" ht="12.75">
      <c r="A8" s="29" t="s">
        <v>7</v>
      </c>
      <c r="B8" s="29"/>
      <c r="C8" s="29"/>
      <c r="D8" s="29"/>
      <c r="E8" s="29"/>
      <c r="F8" s="7">
        <f>F11</f>
        <v>234043</v>
      </c>
      <c r="G8" s="7">
        <f>G11</f>
        <v>39590.35</v>
      </c>
      <c r="H8" s="7">
        <f>H11</f>
        <v>124087</v>
      </c>
      <c r="I8" s="7">
        <f>I11</f>
        <v>67683.36</v>
      </c>
      <c r="J8" s="8">
        <f t="shared" si="0"/>
        <v>0.5454508530305351</v>
      </c>
      <c r="K8" s="7">
        <f>K11</f>
        <v>54940</v>
      </c>
    </row>
    <row r="9" spans="1:11" ht="12.75">
      <c r="A9" s="29" t="s">
        <v>8</v>
      </c>
      <c r="B9" s="29"/>
      <c r="C9" s="29"/>
      <c r="D9" s="29"/>
      <c r="E9" s="29"/>
      <c r="F9" s="7">
        <f>F16+F26</f>
        <v>16336701</v>
      </c>
      <c r="G9" s="7">
        <f>G16+G26</f>
        <v>3326393</v>
      </c>
      <c r="H9" s="7">
        <f>H16+H26</f>
        <v>7584047</v>
      </c>
      <c r="I9" s="7">
        <f>I16+I26</f>
        <v>1570229.8299999998</v>
      </c>
      <c r="J9" s="10">
        <f t="shared" si="0"/>
        <v>0.20704378941744425</v>
      </c>
      <c r="K9" s="7">
        <f t="shared" si="1"/>
        <v>5426261</v>
      </c>
    </row>
    <row r="10" spans="1:11" s="18" customFormat="1" ht="40.5" customHeight="1">
      <c r="A10" s="30" t="s">
        <v>10</v>
      </c>
      <c r="B10" s="30"/>
      <c r="C10" s="30"/>
      <c r="D10" s="30"/>
      <c r="E10" s="30"/>
      <c r="F10" s="16">
        <f>F11+F16</f>
        <v>11330303</v>
      </c>
      <c r="G10" s="16">
        <f>G11+G16</f>
        <v>2915379.35</v>
      </c>
      <c r="H10" s="16">
        <f>H11+H16</f>
        <v>6875724</v>
      </c>
      <c r="I10" s="16">
        <f>I11+I16</f>
        <v>1411802.98</v>
      </c>
      <c r="J10" s="17">
        <f t="shared" si="0"/>
        <v>0.20533153744972893</v>
      </c>
      <c r="K10" s="16">
        <f>K11+K16</f>
        <v>1523774</v>
      </c>
    </row>
    <row r="11" spans="1:11" s="21" customFormat="1" ht="18" customHeight="1">
      <c r="A11" s="31" t="s">
        <v>7</v>
      </c>
      <c r="B11" s="31"/>
      <c r="C11" s="31"/>
      <c r="D11" s="31"/>
      <c r="E11" s="31"/>
      <c r="F11" s="19">
        <f>SUM(F12:F15)</f>
        <v>234043</v>
      </c>
      <c r="G11" s="19">
        <f>SUM(G12:G15)</f>
        <v>39590.35</v>
      </c>
      <c r="H11" s="19">
        <f>SUM(H12:H15)</f>
        <v>124087</v>
      </c>
      <c r="I11" s="19">
        <f>SUM(I12:I15)</f>
        <v>67683.36</v>
      </c>
      <c r="J11" s="20">
        <f t="shared" si="0"/>
        <v>0.5454508530305351</v>
      </c>
      <c r="K11" s="19">
        <f>SUM(K12:K15)</f>
        <v>54940</v>
      </c>
    </row>
    <row r="12" spans="1:11" ht="38.25">
      <c r="A12" s="11" t="s">
        <v>29</v>
      </c>
      <c r="B12" s="9">
        <v>85395</v>
      </c>
      <c r="C12" s="22" t="s">
        <v>26</v>
      </c>
      <c r="D12" s="9">
        <v>2012</v>
      </c>
      <c r="E12" s="9">
        <v>2013</v>
      </c>
      <c r="F12" s="7">
        <v>47142</v>
      </c>
      <c r="G12" s="7">
        <v>0</v>
      </c>
      <c r="H12" s="7">
        <v>20202</v>
      </c>
      <c r="I12" s="7">
        <v>0</v>
      </c>
      <c r="J12" s="8">
        <f t="shared" si="0"/>
        <v>0</v>
      </c>
      <c r="K12" s="7">
        <v>26940</v>
      </c>
    </row>
    <row r="13" spans="1:11" ht="38.25">
      <c r="A13" s="11" t="s">
        <v>31</v>
      </c>
      <c r="B13" s="9">
        <v>85395</v>
      </c>
      <c r="C13" s="22" t="s">
        <v>26</v>
      </c>
      <c r="D13" s="9">
        <v>2011</v>
      </c>
      <c r="E13" s="9">
        <v>2012</v>
      </c>
      <c r="F13" s="7">
        <v>46901</v>
      </c>
      <c r="G13" s="7">
        <v>16576.31</v>
      </c>
      <c r="H13" s="7">
        <v>30325</v>
      </c>
      <c r="I13" s="7">
        <v>28333.49</v>
      </c>
      <c r="J13" s="8">
        <f t="shared" si="0"/>
        <v>0.9343277823577907</v>
      </c>
      <c r="K13" s="7">
        <v>0</v>
      </c>
    </row>
    <row r="14" spans="1:11" ht="89.25">
      <c r="A14" s="11" t="s">
        <v>35</v>
      </c>
      <c r="B14" s="9">
        <v>80101</v>
      </c>
      <c r="C14" s="22" t="s">
        <v>36</v>
      </c>
      <c r="D14" s="9">
        <v>2011</v>
      </c>
      <c r="E14" s="9">
        <v>2013</v>
      </c>
      <c r="F14" s="7">
        <v>60000</v>
      </c>
      <c r="G14" s="7">
        <v>7274.66</v>
      </c>
      <c r="H14" s="7">
        <v>29600</v>
      </c>
      <c r="I14" s="7">
        <v>8930.22</v>
      </c>
      <c r="J14" s="8">
        <f t="shared" si="0"/>
        <v>0.3016966216216216</v>
      </c>
      <c r="K14" s="7">
        <v>12000</v>
      </c>
    </row>
    <row r="15" spans="1:11" ht="64.5" customHeight="1">
      <c r="A15" s="11" t="s">
        <v>37</v>
      </c>
      <c r="B15" s="9">
        <v>80110</v>
      </c>
      <c r="C15" s="22" t="s">
        <v>36</v>
      </c>
      <c r="D15" s="9">
        <v>2011</v>
      </c>
      <c r="E15" s="9">
        <v>2013</v>
      </c>
      <c r="F15" s="7">
        <v>80000</v>
      </c>
      <c r="G15" s="7">
        <v>15739.38</v>
      </c>
      <c r="H15" s="7">
        <v>43960</v>
      </c>
      <c r="I15" s="7">
        <v>30419.65</v>
      </c>
      <c r="J15" s="8">
        <f t="shared" si="0"/>
        <v>0.6919847588717016</v>
      </c>
      <c r="K15" s="7">
        <v>16000</v>
      </c>
    </row>
    <row r="16" spans="1:11" s="21" customFormat="1" ht="18" customHeight="1">
      <c r="A16" s="31" t="s">
        <v>8</v>
      </c>
      <c r="B16" s="31"/>
      <c r="C16" s="31"/>
      <c r="D16" s="31"/>
      <c r="E16" s="31"/>
      <c r="F16" s="19">
        <f>SUM(F17:F20)</f>
        <v>11096260</v>
      </c>
      <c r="G16" s="19">
        <f>SUM(G17:G20)</f>
        <v>2875789</v>
      </c>
      <c r="H16" s="19">
        <f>SUM(H17:H20)</f>
        <v>6751637</v>
      </c>
      <c r="I16" s="19">
        <f>SUM(I17:I20)</f>
        <v>1344119.6199999999</v>
      </c>
      <c r="J16" s="20">
        <f t="shared" si="0"/>
        <v>0.1990805518720867</v>
      </c>
      <c r="K16" s="19">
        <f>SUM(K17:K20)</f>
        <v>1468834</v>
      </c>
    </row>
    <row r="17" spans="1:11" ht="29.25" customHeight="1">
      <c r="A17" s="6" t="s">
        <v>11</v>
      </c>
      <c r="B17" s="12">
        <v>60016</v>
      </c>
      <c r="C17" s="22" t="s">
        <v>26</v>
      </c>
      <c r="D17" s="12">
        <v>2008</v>
      </c>
      <c r="E17" s="12">
        <v>2012</v>
      </c>
      <c r="F17" s="7">
        <v>2484001</v>
      </c>
      <c r="G17" s="7">
        <v>1331283</v>
      </c>
      <c r="H17" s="7">
        <v>1152718</v>
      </c>
      <c r="I17" s="7">
        <v>7080.5</v>
      </c>
      <c r="J17" s="10">
        <f t="shared" si="0"/>
        <v>0.0061424390006922765</v>
      </c>
      <c r="K17" s="7">
        <f t="shared" si="1"/>
        <v>0</v>
      </c>
    </row>
    <row r="18" spans="1:11" ht="65.25" customHeight="1">
      <c r="A18" s="6" t="s">
        <v>12</v>
      </c>
      <c r="B18" s="12">
        <v>90001</v>
      </c>
      <c r="C18" s="22" t="s">
        <v>26</v>
      </c>
      <c r="D18" s="12">
        <v>2009</v>
      </c>
      <c r="E18" s="12">
        <v>2013</v>
      </c>
      <c r="F18" s="7">
        <v>6911186</v>
      </c>
      <c r="G18" s="7">
        <v>855306</v>
      </c>
      <c r="H18" s="7">
        <v>4587046</v>
      </c>
      <c r="I18" s="7">
        <v>1139656.94</v>
      </c>
      <c r="J18" s="10">
        <f t="shared" si="0"/>
        <v>0.24845116879141826</v>
      </c>
      <c r="K18" s="7">
        <f t="shared" si="1"/>
        <v>1468834</v>
      </c>
    </row>
    <row r="19" spans="1:11" ht="29.25" customHeight="1">
      <c r="A19" s="6" t="s">
        <v>13</v>
      </c>
      <c r="B19" s="12">
        <v>60016</v>
      </c>
      <c r="C19" s="22" t="s">
        <v>26</v>
      </c>
      <c r="D19" s="12">
        <v>2010</v>
      </c>
      <c r="E19" s="12">
        <v>2012</v>
      </c>
      <c r="F19" s="7">
        <v>1217827</v>
      </c>
      <c r="G19" s="7">
        <v>645607</v>
      </c>
      <c r="H19" s="7">
        <v>572220</v>
      </c>
      <c r="I19" s="7">
        <v>193445.18</v>
      </c>
      <c r="J19" s="10">
        <f t="shared" si="0"/>
        <v>0.33806085072175035</v>
      </c>
      <c r="K19" s="7">
        <f t="shared" si="1"/>
        <v>0</v>
      </c>
    </row>
    <row r="20" spans="1:11" ht="50.25" customHeight="1">
      <c r="A20" s="13" t="s">
        <v>23</v>
      </c>
      <c r="B20" s="12">
        <v>80104</v>
      </c>
      <c r="C20" s="22" t="s">
        <v>26</v>
      </c>
      <c r="D20" s="12">
        <v>2009</v>
      </c>
      <c r="E20" s="12">
        <v>2012</v>
      </c>
      <c r="F20" s="7">
        <v>483246</v>
      </c>
      <c r="G20" s="7">
        <v>43593</v>
      </c>
      <c r="H20" s="7">
        <v>439653</v>
      </c>
      <c r="I20" s="7">
        <v>3937</v>
      </c>
      <c r="J20" s="10">
        <f t="shared" si="0"/>
        <v>0.008954789345233628</v>
      </c>
      <c r="K20" s="7">
        <f t="shared" si="1"/>
        <v>0</v>
      </c>
    </row>
    <row r="21" spans="1:11" s="1" customFormat="1" ht="25.5" customHeight="1">
      <c r="A21" s="32" t="s">
        <v>14</v>
      </c>
      <c r="B21" s="32"/>
      <c r="C21" s="32"/>
      <c r="D21" s="32"/>
      <c r="E21" s="32"/>
      <c r="F21" s="4">
        <f>F22+F23</f>
        <v>0</v>
      </c>
      <c r="G21" s="4">
        <f>G22+G23</f>
        <v>0</v>
      </c>
      <c r="H21" s="4">
        <f>H22+H23</f>
        <v>0</v>
      </c>
      <c r="I21" s="4">
        <f>I22+I23</f>
        <v>0</v>
      </c>
      <c r="J21" s="5"/>
      <c r="K21" s="4">
        <f t="shared" si="1"/>
        <v>0</v>
      </c>
    </row>
    <row r="22" spans="1:11" ht="12.75">
      <c r="A22" s="29" t="s">
        <v>7</v>
      </c>
      <c r="B22" s="29"/>
      <c r="C22" s="29"/>
      <c r="D22" s="29"/>
      <c r="E22" s="29"/>
      <c r="F22" s="7">
        <v>0</v>
      </c>
      <c r="G22" s="7">
        <v>0</v>
      </c>
      <c r="H22" s="7">
        <v>0</v>
      </c>
      <c r="I22" s="7">
        <v>0</v>
      </c>
      <c r="J22" s="10"/>
      <c r="K22" s="7">
        <f t="shared" si="1"/>
        <v>0</v>
      </c>
    </row>
    <row r="23" spans="1:11" ht="12.75">
      <c r="A23" s="29" t="s">
        <v>8</v>
      </c>
      <c r="B23" s="29"/>
      <c r="C23" s="29"/>
      <c r="D23" s="29"/>
      <c r="E23" s="29"/>
      <c r="F23" s="7">
        <v>0</v>
      </c>
      <c r="G23" s="7">
        <v>0</v>
      </c>
      <c r="H23" s="7">
        <v>0</v>
      </c>
      <c r="I23" s="7">
        <v>0</v>
      </c>
      <c r="J23" s="10"/>
      <c r="K23" s="7">
        <f t="shared" si="1"/>
        <v>0</v>
      </c>
    </row>
    <row r="24" spans="1:11" s="18" customFormat="1" ht="25.5" customHeight="1">
      <c r="A24" s="30" t="s">
        <v>15</v>
      </c>
      <c r="B24" s="30"/>
      <c r="C24" s="30"/>
      <c r="D24" s="30"/>
      <c r="E24" s="30"/>
      <c r="F24" s="16">
        <f>F25+F26</f>
        <v>5240441</v>
      </c>
      <c r="G24" s="16">
        <f>G25+G26</f>
        <v>450604</v>
      </c>
      <c r="H24" s="16">
        <f>H25+H26</f>
        <v>832410</v>
      </c>
      <c r="I24" s="16">
        <f>I25+I26</f>
        <v>226110.21</v>
      </c>
      <c r="J24" s="17">
        <f t="shared" si="0"/>
        <v>0.27163322160954334</v>
      </c>
      <c r="K24" s="16">
        <f>K25+K26</f>
        <v>3957427</v>
      </c>
    </row>
    <row r="25" spans="1:11" ht="12.75">
      <c r="A25" s="29" t="s">
        <v>7</v>
      </c>
      <c r="B25" s="29"/>
      <c r="C25" s="29"/>
      <c r="D25" s="29"/>
      <c r="E25" s="29"/>
      <c r="F25" s="7">
        <v>0</v>
      </c>
      <c r="G25" s="7">
        <v>0</v>
      </c>
      <c r="H25" s="7">
        <v>0</v>
      </c>
      <c r="I25" s="7">
        <v>0</v>
      </c>
      <c r="J25" s="10"/>
      <c r="K25" s="7">
        <f t="shared" si="1"/>
        <v>0</v>
      </c>
    </row>
    <row r="26" spans="1:11" ht="12.75">
      <c r="A26" s="29" t="s">
        <v>8</v>
      </c>
      <c r="B26" s="29"/>
      <c r="C26" s="29"/>
      <c r="D26" s="29"/>
      <c r="E26" s="29"/>
      <c r="F26" s="7">
        <f>SUM(F27:F34)</f>
        <v>5240441</v>
      </c>
      <c r="G26" s="7">
        <f>SUM(G27:G34)</f>
        <v>450604</v>
      </c>
      <c r="H26" s="7">
        <f>SUM(H27:H34)</f>
        <v>832410</v>
      </c>
      <c r="I26" s="7">
        <f>SUM(I27:I34)</f>
        <v>226110.21</v>
      </c>
      <c r="J26" s="10">
        <f t="shared" si="0"/>
        <v>0.27163322160954334</v>
      </c>
      <c r="K26" s="7">
        <f t="shared" si="1"/>
        <v>3957427</v>
      </c>
    </row>
    <row r="27" spans="1:11" ht="51" customHeight="1" hidden="1">
      <c r="A27" s="6" t="s">
        <v>16</v>
      </c>
      <c r="B27" s="12"/>
      <c r="C27" s="12"/>
      <c r="D27" s="12">
        <v>2009</v>
      </c>
      <c r="E27" s="12">
        <v>2016</v>
      </c>
      <c r="F27" s="7">
        <v>0</v>
      </c>
      <c r="G27" s="7"/>
      <c r="H27" s="7"/>
      <c r="I27" s="7"/>
      <c r="J27" s="10" t="e">
        <f t="shared" si="0"/>
        <v>#DIV/0!</v>
      </c>
      <c r="K27" s="7">
        <f t="shared" si="1"/>
        <v>0</v>
      </c>
    </row>
    <row r="28" spans="1:11" ht="63.75" customHeight="1">
      <c r="A28" s="6" t="s">
        <v>17</v>
      </c>
      <c r="B28" s="12">
        <v>90015</v>
      </c>
      <c r="C28" s="22" t="s">
        <v>26</v>
      </c>
      <c r="D28" s="12">
        <v>2007</v>
      </c>
      <c r="E28" s="12">
        <v>2013</v>
      </c>
      <c r="F28" s="7">
        <v>294860</v>
      </c>
      <c r="G28" s="7">
        <v>212445</v>
      </c>
      <c r="H28" s="7">
        <v>0</v>
      </c>
      <c r="I28" s="7">
        <v>0</v>
      </c>
      <c r="J28" s="10"/>
      <c r="K28" s="7">
        <f t="shared" si="1"/>
        <v>82415</v>
      </c>
    </row>
    <row r="29" spans="1:11" ht="76.5" customHeight="1">
      <c r="A29" s="6" t="s">
        <v>18</v>
      </c>
      <c r="B29" s="12">
        <v>80101</v>
      </c>
      <c r="C29" s="22" t="s">
        <v>26</v>
      </c>
      <c r="D29" s="12">
        <v>2006</v>
      </c>
      <c r="E29" s="12">
        <v>2014</v>
      </c>
      <c r="F29" s="7">
        <v>3752395</v>
      </c>
      <c r="G29" s="7">
        <v>54363</v>
      </c>
      <c r="H29" s="7">
        <v>10000</v>
      </c>
      <c r="I29" s="7">
        <v>0</v>
      </c>
      <c r="J29" s="10">
        <f t="shared" si="0"/>
        <v>0</v>
      </c>
      <c r="K29" s="7">
        <f t="shared" si="1"/>
        <v>3688032</v>
      </c>
    </row>
    <row r="30" spans="1:11" ht="52.5" customHeight="1">
      <c r="A30" s="13" t="s">
        <v>38</v>
      </c>
      <c r="B30" s="12">
        <v>90001</v>
      </c>
      <c r="C30" s="22" t="s">
        <v>26</v>
      </c>
      <c r="D30" s="12">
        <v>2011</v>
      </c>
      <c r="E30" s="12">
        <v>2014</v>
      </c>
      <c r="F30" s="7">
        <v>185000</v>
      </c>
      <c r="G30" s="7">
        <v>8000</v>
      </c>
      <c r="H30" s="7">
        <v>0</v>
      </c>
      <c r="I30" s="7">
        <v>0</v>
      </c>
      <c r="J30" s="10"/>
      <c r="K30" s="7">
        <f t="shared" si="1"/>
        <v>177000</v>
      </c>
    </row>
    <row r="31" spans="1:11" ht="52.5" customHeight="1">
      <c r="A31" s="13" t="s">
        <v>39</v>
      </c>
      <c r="B31" s="12">
        <v>70005</v>
      </c>
      <c r="C31" s="22" t="s">
        <v>26</v>
      </c>
      <c r="D31" s="12">
        <v>2011</v>
      </c>
      <c r="E31" s="12">
        <v>2012</v>
      </c>
      <c r="F31" s="7">
        <v>190566</v>
      </c>
      <c r="G31" s="7">
        <v>10566</v>
      </c>
      <c r="H31" s="7">
        <v>180000</v>
      </c>
      <c r="I31" s="7">
        <v>4229.7</v>
      </c>
      <c r="J31" s="10">
        <f t="shared" si="0"/>
        <v>0.023498333333333333</v>
      </c>
      <c r="K31" s="7">
        <f t="shared" si="1"/>
        <v>0</v>
      </c>
    </row>
    <row r="32" spans="1:11" ht="79.5" customHeight="1">
      <c r="A32" s="13" t="s">
        <v>40</v>
      </c>
      <c r="B32" s="12">
        <v>60016</v>
      </c>
      <c r="C32" s="22" t="s">
        <v>26</v>
      </c>
      <c r="D32" s="12">
        <v>2011</v>
      </c>
      <c r="E32" s="12">
        <v>2013</v>
      </c>
      <c r="F32" s="7">
        <v>59543</v>
      </c>
      <c r="G32" s="7">
        <v>9543</v>
      </c>
      <c r="H32" s="7">
        <v>50000</v>
      </c>
      <c r="I32" s="7">
        <v>27037.15</v>
      </c>
      <c r="J32" s="10">
        <f t="shared" si="0"/>
        <v>0.540743</v>
      </c>
      <c r="K32" s="7">
        <f t="shared" si="1"/>
        <v>0</v>
      </c>
    </row>
    <row r="33" spans="1:11" ht="78" customHeight="1">
      <c r="A33" s="13" t="s">
        <v>41</v>
      </c>
      <c r="B33" s="12">
        <v>70005</v>
      </c>
      <c r="C33" s="22" t="s">
        <v>26</v>
      </c>
      <c r="D33" s="12">
        <v>2011</v>
      </c>
      <c r="E33" s="12">
        <v>2012</v>
      </c>
      <c r="F33" s="7">
        <v>695705</v>
      </c>
      <c r="G33" s="7">
        <v>123295</v>
      </c>
      <c r="H33" s="7">
        <v>572410</v>
      </c>
      <c r="I33" s="7">
        <v>194843.36</v>
      </c>
      <c r="J33" s="10">
        <f t="shared" si="0"/>
        <v>0.3403912580143603</v>
      </c>
      <c r="K33" s="7">
        <f t="shared" si="1"/>
        <v>0</v>
      </c>
    </row>
    <row r="34" spans="1:11" ht="39" customHeight="1">
      <c r="A34" s="6" t="s">
        <v>19</v>
      </c>
      <c r="B34" s="12">
        <v>75495</v>
      </c>
      <c r="C34" s="22" t="s">
        <v>26</v>
      </c>
      <c r="D34" s="12">
        <v>2010</v>
      </c>
      <c r="E34" s="12">
        <v>2012</v>
      </c>
      <c r="F34" s="7">
        <v>62372</v>
      </c>
      <c r="G34" s="7">
        <v>32392</v>
      </c>
      <c r="H34" s="7">
        <v>20000</v>
      </c>
      <c r="I34" s="7">
        <v>0</v>
      </c>
      <c r="J34" s="10">
        <f t="shared" si="0"/>
        <v>0</v>
      </c>
      <c r="K34" s="7">
        <f t="shared" si="1"/>
        <v>9980</v>
      </c>
    </row>
    <row r="35" spans="1:11" s="1" customFormat="1" ht="42" customHeight="1">
      <c r="A35" s="32" t="s">
        <v>28</v>
      </c>
      <c r="B35" s="32"/>
      <c r="C35" s="32"/>
      <c r="D35" s="32"/>
      <c r="E35" s="32"/>
      <c r="F35" s="4">
        <f>F36+F37</f>
        <v>0</v>
      </c>
      <c r="G35" s="4">
        <f>G36+G37</f>
        <v>0</v>
      </c>
      <c r="H35" s="4">
        <f>H36+H37</f>
        <v>0</v>
      </c>
      <c r="I35" s="4"/>
      <c r="J35" s="5"/>
      <c r="K35" s="4">
        <f t="shared" si="1"/>
        <v>0</v>
      </c>
    </row>
    <row r="36" spans="1:11" ht="12.75">
      <c r="A36" s="29" t="s">
        <v>7</v>
      </c>
      <c r="B36" s="29"/>
      <c r="C36" s="29"/>
      <c r="D36" s="29"/>
      <c r="E36" s="29"/>
      <c r="F36" s="7">
        <v>0</v>
      </c>
      <c r="G36" s="7">
        <v>0</v>
      </c>
      <c r="H36" s="7">
        <v>0</v>
      </c>
      <c r="I36" s="7">
        <v>0</v>
      </c>
      <c r="J36" s="10"/>
      <c r="K36" s="7">
        <f t="shared" si="1"/>
        <v>0</v>
      </c>
    </row>
    <row r="37" spans="1:11" ht="12.75">
      <c r="A37" s="29" t="s">
        <v>8</v>
      </c>
      <c r="B37" s="29"/>
      <c r="C37" s="29"/>
      <c r="D37" s="29"/>
      <c r="E37" s="29"/>
      <c r="F37" s="7">
        <v>0</v>
      </c>
      <c r="G37" s="7">
        <v>0</v>
      </c>
      <c r="H37" s="7">
        <v>0</v>
      </c>
      <c r="I37" s="7">
        <v>0</v>
      </c>
      <c r="J37" s="10"/>
      <c r="K37" s="7">
        <f t="shared" si="1"/>
        <v>0</v>
      </c>
    </row>
    <row r="38" spans="1:11" s="18" customFormat="1" ht="26.25" customHeight="1">
      <c r="A38" s="30" t="s">
        <v>20</v>
      </c>
      <c r="B38" s="30"/>
      <c r="C38" s="30"/>
      <c r="D38" s="30"/>
      <c r="E38" s="30"/>
      <c r="F38" s="16">
        <f>F39</f>
        <v>1376997</v>
      </c>
      <c r="G38" s="16">
        <f>G39</f>
        <v>0</v>
      </c>
      <c r="H38" s="16">
        <f>H39</f>
        <v>16649</v>
      </c>
      <c r="I38" s="16">
        <f>I39</f>
        <v>0</v>
      </c>
      <c r="J38" s="17">
        <f t="shared" si="0"/>
        <v>0</v>
      </c>
      <c r="K38" s="16">
        <f t="shared" si="1"/>
        <v>1360348</v>
      </c>
    </row>
    <row r="39" spans="1:11" ht="12.75">
      <c r="A39" s="29" t="s">
        <v>7</v>
      </c>
      <c r="B39" s="29"/>
      <c r="C39" s="29"/>
      <c r="D39" s="29"/>
      <c r="E39" s="29"/>
      <c r="F39" s="7">
        <f>F40+F41</f>
        <v>1376997</v>
      </c>
      <c r="G39" s="7">
        <f>G40+G41</f>
        <v>0</v>
      </c>
      <c r="H39" s="7">
        <f>H40+H41</f>
        <v>16649</v>
      </c>
      <c r="I39" s="7">
        <f>I40+I41</f>
        <v>0</v>
      </c>
      <c r="J39" s="10">
        <f t="shared" si="0"/>
        <v>0</v>
      </c>
      <c r="K39" s="7">
        <f t="shared" si="1"/>
        <v>1360348</v>
      </c>
    </row>
    <row r="40" spans="1:11" ht="66" customHeight="1">
      <c r="A40" s="6" t="s">
        <v>21</v>
      </c>
      <c r="B40" s="12">
        <v>75704</v>
      </c>
      <c r="C40" s="22" t="s">
        <v>26</v>
      </c>
      <c r="D40" s="12">
        <v>2000</v>
      </c>
      <c r="E40" s="12">
        <v>2045</v>
      </c>
      <c r="F40" s="7">
        <v>891898</v>
      </c>
      <c r="G40" s="7">
        <v>0</v>
      </c>
      <c r="H40" s="7">
        <v>10829</v>
      </c>
      <c r="I40" s="7">
        <v>0</v>
      </c>
      <c r="J40" s="10">
        <f t="shared" si="0"/>
        <v>0</v>
      </c>
      <c r="K40" s="7">
        <f t="shared" si="1"/>
        <v>881069</v>
      </c>
    </row>
    <row r="41" spans="1:11" ht="66" customHeight="1">
      <c r="A41" s="6" t="s">
        <v>22</v>
      </c>
      <c r="B41" s="12">
        <v>75704</v>
      </c>
      <c r="C41" s="22" t="s">
        <v>26</v>
      </c>
      <c r="D41" s="12">
        <v>2000</v>
      </c>
      <c r="E41" s="12">
        <v>2051</v>
      </c>
      <c r="F41" s="14">
        <v>485099</v>
      </c>
      <c r="G41" s="12">
        <v>0</v>
      </c>
      <c r="H41" s="14">
        <v>5820</v>
      </c>
      <c r="I41" s="15">
        <v>0</v>
      </c>
      <c r="J41" s="10">
        <f t="shared" si="0"/>
        <v>0</v>
      </c>
      <c r="K41" s="7">
        <f t="shared" si="1"/>
        <v>479279</v>
      </c>
    </row>
    <row r="43" ht="12.75">
      <c r="A43" t="s">
        <v>42</v>
      </c>
    </row>
    <row r="44" ht="12.75">
      <c r="A44" t="s">
        <v>27</v>
      </c>
    </row>
  </sheetData>
  <sheetProtection selectLockedCells="1" selectUnlockedCells="1"/>
  <mergeCells count="30">
    <mergeCell ref="A35:E35"/>
    <mergeCell ref="A36:E36"/>
    <mergeCell ref="A37:E37"/>
    <mergeCell ref="A38:E38"/>
    <mergeCell ref="A39:E39"/>
    <mergeCell ref="A21:E21"/>
    <mergeCell ref="A22:E22"/>
    <mergeCell ref="A23:E23"/>
    <mergeCell ref="A24:E24"/>
    <mergeCell ref="A25:E25"/>
    <mergeCell ref="D2:E2"/>
    <mergeCell ref="F2:F3"/>
    <mergeCell ref="G2:G3"/>
    <mergeCell ref="A26:E26"/>
    <mergeCell ref="A7:E7"/>
    <mergeCell ref="A8:E8"/>
    <mergeCell ref="A9:E9"/>
    <mergeCell ref="A10:E10"/>
    <mergeCell ref="A11:E11"/>
    <mergeCell ref="A16:E16"/>
    <mergeCell ref="H2:H3"/>
    <mergeCell ref="J2:J3"/>
    <mergeCell ref="K2:K3"/>
    <mergeCell ref="A4:E4"/>
    <mergeCell ref="A5:E5"/>
    <mergeCell ref="A6:E6"/>
    <mergeCell ref="I2:I3"/>
    <mergeCell ref="A2:A3"/>
    <mergeCell ref="B2:B3"/>
    <mergeCell ref="C2:C3"/>
  </mergeCells>
  <printOptions/>
  <pageMargins left="0.3937007874015748" right="0.3937007874015748" top="1.1023622047244095" bottom="1.0236220472440944" header="0.7874015748031497" footer="0.7874015748031497"/>
  <pageSetup firstPageNumber="1" useFirstPageNumber="1" horizontalDpi="600" verticalDpi="600" orientation="landscape" paperSize="9" r:id="rId1"/>
  <headerFooter alignWithMargins="0">
    <oddHeader xml:space="preserve">&amp;R&amp;"Arial,Pogrubiony"Tabela Nr 2 &amp;"Arial,Normalny"do informacji o kształtowaniu się wieloletniej prognozy finansowej Miasta Radziejów  za  I półrocze 2012 roku </oddHeader>
    <oddFooter>&amp;C&amp;P&amp;R&amp;"Arial,Pogrubiony"&amp;11Przedsięwzięcia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2012-08-01T15:25:56Z</cp:lastPrinted>
  <dcterms:created xsi:type="dcterms:W3CDTF">2011-08-17T13:30:51Z</dcterms:created>
  <dcterms:modified xsi:type="dcterms:W3CDTF">2012-09-05T10:38:13Z</dcterms:modified>
  <cp:category/>
  <cp:version/>
  <cp:contentType/>
  <cp:contentStatus/>
</cp:coreProperties>
</file>