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Zał. 1" sheetId="1" r:id="rId1"/>
    <sheet name="Zał. 2" sheetId="2" r:id="rId2"/>
    <sheet name="Zał. 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<sst xmlns="http://schemas.openxmlformats.org/spreadsheetml/2006/main" count="196" uniqueCount="141">
  <si>
    <t>Dział</t>
  </si>
  <si>
    <t>§</t>
  </si>
  <si>
    <t>85212</t>
  </si>
  <si>
    <t>852</t>
  </si>
  <si>
    <t>Rozdział</t>
  </si>
  <si>
    <t>z tego:</t>
  </si>
  <si>
    <t>w tym:</t>
  </si>
  <si>
    <t>010</t>
  </si>
  <si>
    <t>4110</t>
  </si>
  <si>
    <t>4120</t>
  </si>
  <si>
    <t>4300</t>
  </si>
  <si>
    <t>4210</t>
  </si>
  <si>
    <t>4010</t>
  </si>
  <si>
    <t>4040</t>
  </si>
  <si>
    <t>4440</t>
  </si>
  <si>
    <t>w złotych</t>
  </si>
  <si>
    <t>Ogółem</t>
  </si>
  <si>
    <t>01095</t>
  </si>
  <si>
    <t>Dotacje
ogółem</t>
  </si>
  <si>
    <t>Wydatki
ogółem
(6+10)</t>
  </si>
  <si>
    <t>Wydatki
bieżące</t>
  </si>
  <si>
    <t>Wydatki
majątkowe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</si>
  <si>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</si>
  <si>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</si>
  <si>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</si>
  <si>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</si>
  <si>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</si>
  <si>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</si>
  <si>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</si>
  <si>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dochody bieżące</t>
  </si>
  <si>
    <t>2010</t>
  </si>
  <si>
    <t>Pomoc społeczna</t>
  </si>
  <si>
    <t>Dochody i wydatki związane z realizacją zadań z zakresu administracji rządowej i innych zadań zleconych odrębnymi ustawami w 2014 r.</t>
  </si>
  <si>
    <t xml:space="preserve">wynagro- dzenia i pochodne od wynagrodzeń </t>
  </si>
  <si>
    <t>dochody majątkowe</t>
  </si>
  <si>
    <t>Paragraf</t>
  </si>
  <si>
    <t>Treść</t>
  </si>
  <si>
    <t>Przed zmianą</t>
  </si>
  <si>
    <t>Zmiana</t>
  </si>
  <si>
    <t>Po zmianie</t>
  </si>
  <si>
    <t>3 255 547,28</t>
  </si>
  <si>
    <t>80 896,00</t>
  </si>
  <si>
    <t>3 336 443,28</t>
  </si>
  <si>
    <t>85295</t>
  </si>
  <si>
    <t>Pozostała działalność</t>
  </si>
  <si>
    <t>86 980,00</t>
  </si>
  <si>
    <t>167 876,00</t>
  </si>
  <si>
    <t>Dotacje celowe otrzymane z budżetu państwa na realizację zadań bieżących z zakresu administracji rządowej oraz innych zadań zleconych gminie (związkom gmin) ustawami</t>
  </si>
  <si>
    <t>33 380,00</t>
  </si>
  <si>
    <t>114 276,00</t>
  </si>
  <si>
    <t>Razem:</t>
  </si>
  <si>
    <t>18 091 730,28</t>
  </si>
  <si>
    <t>18 172 626,28</t>
  </si>
  <si>
    <t>600</t>
  </si>
  <si>
    <t>Transport i łączność</t>
  </si>
  <si>
    <t>660 688,00</t>
  </si>
  <si>
    <t>0,00</t>
  </si>
  <si>
    <t>60013</t>
  </si>
  <si>
    <t>Drogi publiczne wojewódzkie</t>
  </si>
  <si>
    <t>133 358,00</t>
  </si>
  <si>
    <t>4170</t>
  </si>
  <si>
    <t>Wynagrodzenia bezosobowe</t>
  </si>
  <si>
    <t>3 000,00</t>
  </si>
  <si>
    <t>- 2 200,00</t>
  </si>
  <si>
    <t>800,00</t>
  </si>
  <si>
    <t>Zakup usług pozostałych</t>
  </si>
  <si>
    <t>2 200,00</t>
  </si>
  <si>
    <t>754</t>
  </si>
  <si>
    <t>Bezpieczeństwo publiczne i ochrona przeciwpożarowa</t>
  </si>
  <si>
    <t>124 582,00</t>
  </si>
  <si>
    <t>75416</t>
  </si>
  <si>
    <t>Straż gminna (miejska)</t>
  </si>
  <si>
    <t>66 600,00</t>
  </si>
  <si>
    <t>- 1 793,00</t>
  </si>
  <si>
    <t>64 807,00</t>
  </si>
  <si>
    <t>Wynagrodzenia osobowe pracowników</t>
  </si>
  <si>
    <t>44 700,00</t>
  </si>
  <si>
    <t>- 1 500,00</t>
  </si>
  <si>
    <t>43 200,00</t>
  </si>
  <si>
    <t>Składki na ubezpieczenia społeczne</t>
  </si>
  <si>
    <t>8 140,00</t>
  </si>
  <si>
    <t>- 257,00</t>
  </si>
  <si>
    <t>7 883,00</t>
  </si>
  <si>
    <t>Składki na Fundusz Pracy</t>
  </si>
  <si>
    <t>1 057,00</t>
  </si>
  <si>
    <t>- 36,00</t>
  </si>
  <si>
    <t>1 021,00</t>
  </si>
  <si>
    <t>75495</t>
  </si>
  <si>
    <t>11 000,00</t>
  </si>
  <si>
    <t>1 793,00</t>
  </si>
  <si>
    <t>12 793,00</t>
  </si>
  <si>
    <t>Zakup materiałów i wyposażenia</t>
  </si>
  <si>
    <t>793,00</t>
  </si>
  <si>
    <t>4270</t>
  </si>
  <si>
    <t>Zakup usług remontowych</t>
  </si>
  <si>
    <t>1 000,00</t>
  </si>
  <si>
    <t>2 000,00</t>
  </si>
  <si>
    <t>4 378 541,28</t>
  </si>
  <si>
    <t>4 459 437,28</t>
  </si>
  <si>
    <t>178 980,00</t>
  </si>
  <si>
    <t>259 876,00</t>
  </si>
  <si>
    <t>3110</t>
  </si>
  <si>
    <t>Świadczenia społeczne</t>
  </si>
  <si>
    <t>178 008,00</t>
  </si>
  <si>
    <t>78 540,00</t>
  </si>
  <si>
    <t>256 548,00</t>
  </si>
  <si>
    <t>812,00</t>
  </si>
  <si>
    <t>1 969,00</t>
  </si>
  <si>
    <t>2 781,00</t>
  </si>
  <si>
    <t>140,00</t>
  </si>
  <si>
    <t>339,00</t>
  </si>
  <si>
    <t>479,00</t>
  </si>
  <si>
    <t>20,00</t>
  </si>
  <si>
    <t>48,00</t>
  </si>
  <si>
    <t>68,00</t>
  </si>
  <si>
    <t>900</t>
  </si>
  <si>
    <t>Gospodarka komunalna i ochrona środowiska</t>
  </si>
  <si>
    <t>1 987 002,00</t>
  </si>
  <si>
    <t>90015</t>
  </si>
  <si>
    <t>Oświetlenie ulic, placów i dróg</t>
  </si>
  <si>
    <t>376 200,00</t>
  </si>
  <si>
    <t>92 200,00</t>
  </si>
  <si>
    <t>94 200,00</t>
  </si>
  <si>
    <t>104 000,00</t>
  </si>
  <si>
    <t>- 2 000,00</t>
  </si>
  <si>
    <t>102 000,00</t>
  </si>
  <si>
    <t>19 641 730,28</t>
  </si>
  <si>
    <t>19 722 626,28</t>
  </si>
  <si>
    <t>Zmiany w planie dochodów budżetu gminy Miasto Radziejów na 2014 rok</t>
  </si>
  <si>
    <t xml:space="preserve">w tym: </t>
  </si>
  <si>
    <t>Zmiany w planie wydatków budżetu gminy Miasto Radziejów na 2014 rok</t>
  </si>
  <si>
    <t>wydatki bieżące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</si>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</sst>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7">
    <font>
      <sz val="10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0" fontId="20" fillId="0" borderId="14" xfId="0" applyNumberFormat="1" applyFont="1" applyFill="1" applyBorder="1" applyAlignment="1" applyProtection="1">
      <alignment horizontal="left"/>
      <protection locked="0"/>
    </xf>
    <xf numFmtId="49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4" xfId="0" applyNumberFormat="1" applyFont="1" applyFill="1" applyBorder="1" applyAlignment="1" applyProtection="1">
      <alignment horizontal="right"/>
      <protection locked="0"/>
    </xf>
    <xf numFmtId="0" fontId="21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 applyProtection="1">
      <alignment horizontal="right"/>
      <protection locked="0"/>
    </xf>
    <xf numFmtId="49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0" applyNumberFormat="1" applyFont="1" applyFill="1" applyBorder="1" applyAlignment="1" applyProtection="1">
      <alignment horizontal="left" wrapText="1"/>
      <protection locked="0"/>
    </xf>
    <xf numFmtId="0" fontId="7" fillId="0" borderId="16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 applyProtection="1">
      <alignment horizontal="right"/>
      <protection locked="0"/>
    </xf>
    <xf numFmtId="49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4" xfId="0" applyNumberFormat="1" applyFont="1" applyFill="1" applyBorder="1" applyAlignment="1" applyProtection="1">
      <alignment horizontal="right"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0.9921875" style="43" customWidth="1"/>
    <col min="2" max="2" width="8.7109375" style="43" customWidth="1"/>
    <col min="3" max="3" width="9.8515625" style="43" customWidth="1"/>
    <col min="4" max="4" width="0.9921875" style="43" customWidth="1"/>
    <col min="5" max="5" width="9.57421875" style="43" customWidth="1"/>
    <col min="6" max="6" width="53.28125" style="43" customWidth="1"/>
    <col min="7" max="8" width="17.28125" style="43" customWidth="1"/>
    <col min="9" max="9" width="8.7109375" style="43" customWidth="1"/>
    <col min="10" max="10" width="9.57421875" style="43" customWidth="1"/>
    <col min="11" max="16384" width="9.140625" style="43" customWidth="1"/>
  </cols>
  <sheetData>
    <row r="1" spans="1:10" ht="46.5" customHeight="1">
      <c r="A1" s="63" t="s">
        <v>128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20.25" customHeight="1">
      <c r="B2" s="64"/>
      <c r="C2" s="64"/>
      <c r="D2" s="64"/>
      <c r="E2" s="64"/>
      <c r="F2" s="64"/>
      <c r="G2" s="64"/>
      <c r="H2" s="65"/>
      <c r="I2" s="65"/>
      <c r="J2" s="65"/>
    </row>
    <row r="3" spans="2:10" ht="16.5" customHeight="1">
      <c r="B3" s="44" t="s">
        <v>0</v>
      </c>
      <c r="C3" s="66" t="s">
        <v>4</v>
      </c>
      <c r="D3" s="66"/>
      <c r="E3" s="44" t="s">
        <v>35</v>
      </c>
      <c r="F3" s="44" t="s">
        <v>36</v>
      </c>
      <c r="G3" s="44" t="s">
        <v>37</v>
      </c>
      <c r="H3" s="44" t="s">
        <v>38</v>
      </c>
      <c r="I3" s="66" t="s">
        <v>39</v>
      </c>
      <c r="J3" s="66"/>
    </row>
    <row r="4" spans="2:10" ht="16.5" customHeight="1">
      <c r="B4" s="45" t="s">
        <v>3</v>
      </c>
      <c r="C4" s="67"/>
      <c r="D4" s="67"/>
      <c r="E4" s="45"/>
      <c r="F4" s="46" t="s">
        <v>31</v>
      </c>
      <c r="G4" s="47" t="s">
        <v>40</v>
      </c>
      <c r="H4" s="47" t="s">
        <v>41</v>
      </c>
      <c r="I4" s="68" t="s">
        <v>42</v>
      </c>
      <c r="J4" s="68"/>
    </row>
    <row r="5" spans="2:10" ht="16.5" customHeight="1">
      <c r="B5" s="48"/>
      <c r="C5" s="71" t="s">
        <v>43</v>
      </c>
      <c r="D5" s="71"/>
      <c r="E5" s="50"/>
      <c r="F5" s="51" t="s">
        <v>44</v>
      </c>
      <c r="G5" s="52" t="s">
        <v>45</v>
      </c>
      <c r="H5" s="52" t="s">
        <v>41</v>
      </c>
      <c r="I5" s="72" t="s">
        <v>46</v>
      </c>
      <c r="J5" s="72"/>
    </row>
    <row r="6" spans="2:10" ht="35.25" customHeight="1">
      <c r="B6" s="53"/>
      <c r="C6" s="73"/>
      <c r="D6" s="73"/>
      <c r="E6" s="49" t="s">
        <v>30</v>
      </c>
      <c r="F6" s="51" t="s">
        <v>47</v>
      </c>
      <c r="G6" s="52" t="s">
        <v>48</v>
      </c>
      <c r="H6" s="52" t="s">
        <v>41</v>
      </c>
      <c r="I6" s="72" t="s">
        <v>49</v>
      </c>
      <c r="J6" s="72"/>
    </row>
    <row r="7" spans="2:10" ht="5.25" customHeight="1">
      <c r="B7" s="74"/>
      <c r="C7" s="74"/>
      <c r="D7" s="74"/>
      <c r="E7" s="74"/>
      <c r="F7" s="65"/>
      <c r="G7" s="65"/>
      <c r="H7" s="65"/>
      <c r="I7" s="65"/>
      <c r="J7" s="65"/>
    </row>
    <row r="8" spans="2:10" ht="16.5" customHeight="1">
      <c r="B8" s="69" t="s">
        <v>50</v>
      </c>
      <c r="C8" s="69"/>
      <c r="D8" s="69"/>
      <c r="E8" s="69"/>
      <c r="F8" s="69"/>
      <c r="G8" s="56" t="s">
        <v>51</v>
      </c>
      <c r="H8" s="56" t="s">
        <v>41</v>
      </c>
      <c r="I8" s="70" t="s">
        <v>52</v>
      </c>
      <c r="J8" s="70"/>
    </row>
    <row r="9" spans="2:10" ht="12.75">
      <c r="B9" s="54"/>
      <c r="C9" s="54"/>
      <c r="D9" s="75"/>
      <c r="E9" s="75"/>
      <c r="F9" s="55" t="s">
        <v>129</v>
      </c>
      <c r="G9" s="55"/>
      <c r="H9" s="55"/>
      <c r="I9" s="75"/>
      <c r="J9" s="75"/>
    </row>
    <row r="10" spans="2:10" ht="15" customHeight="1">
      <c r="B10" s="54"/>
      <c r="C10" s="54"/>
      <c r="D10" s="75"/>
      <c r="E10" s="75"/>
      <c r="F10" s="58" t="s">
        <v>29</v>
      </c>
      <c r="G10" s="59">
        <v>16933862.28</v>
      </c>
      <c r="H10" s="59">
        <v>80896</v>
      </c>
      <c r="I10" s="76">
        <f>G10+H10</f>
        <v>17014758.28</v>
      </c>
      <c r="J10" s="76"/>
    </row>
    <row r="11" spans="2:10" ht="15" customHeight="1">
      <c r="B11" s="54"/>
      <c r="C11" s="54"/>
      <c r="D11" s="75"/>
      <c r="E11" s="75"/>
      <c r="F11" s="58" t="s">
        <v>34</v>
      </c>
      <c r="G11" s="59">
        <v>1157868</v>
      </c>
      <c r="H11" s="59">
        <v>0</v>
      </c>
      <c r="I11" s="76">
        <f>G11+H11</f>
        <v>1157868</v>
      </c>
      <c r="J11" s="76"/>
    </row>
  </sheetData>
  <sheetProtection/>
  <mergeCells count="21">
    <mergeCell ref="D9:E9"/>
    <mergeCell ref="D10:E10"/>
    <mergeCell ref="D11:E11"/>
    <mergeCell ref="I9:J9"/>
    <mergeCell ref="I10:J10"/>
    <mergeCell ref="I11:J11"/>
    <mergeCell ref="B8:F8"/>
    <mergeCell ref="I8:J8"/>
    <mergeCell ref="C5:D5"/>
    <mergeCell ref="I5:J5"/>
    <mergeCell ref="C6:D6"/>
    <mergeCell ref="I6:J6"/>
    <mergeCell ref="B7:E7"/>
    <mergeCell ref="F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1.14" bottom="0.7480314960629921" header="0.53" footer="0.31496062992125984"/>
  <pageSetup horizontalDpi="600" verticalDpi="600" orientation="landscape" paperSize="9" r:id="rId1"/>
  <headerFooter>
    <oddHeader xml:space="preserve">&amp;R&amp;"Arial,Pogrubiony"&amp;11Załącznik Nr 1&amp;"Arial,Normalny"&amp;10 do Zarządzenia Nr 266/2014
Burmistrza Miasta Radziejów z dnia 11 kwietnia 2014 roku
w sprawie zmian w budżecie Miasta Radziejów na 2014 rok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.421875" style="43" customWidth="1"/>
    <col min="2" max="2" width="8.7109375" style="43" customWidth="1"/>
    <col min="3" max="3" width="9.421875" style="43" customWidth="1"/>
    <col min="4" max="4" width="0.9921875" style="43" customWidth="1"/>
    <col min="5" max="5" width="9.7109375" style="43" customWidth="1"/>
    <col min="6" max="6" width="50.7109375" style="43" customWidth="1"/>
    <col min="7" max="8" width="17.57421875" style="43" customWidth="1"/>
    <col min="9" max="9" width="8.7109375" style="43" customWidth="1"/>
    <col min="10" max="10" width="10.28125" style="43" customWidth="1"/>
    <col min="11" max="16384" width="9.140625" style="43" customWidth="1"/>
  </cols>
  <sheetData>
    <row r="1" spans="1:10" ht="34.5" customHeight="1">
      <c r="A1" s="63" t="s">
        <v>130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19.5" customHeight="1">
      <c r="B2" s="64"/>
      <c r="C2" s="64"/>
      <c r="D2" s="64"/>
      <c r="E2" s="64"/>
      <c r="F2" s="64"/>
      <c r="G2" s="64"/>
      <c r="H2" s="65"/>
      <c r="I2" s="65"/>
      <c r="J2" s="65"/>
    </row>
    <row r="3" spans="2:10" ht="16.5" customHeight="1">
      <c r="B3" s="44" t="s">
        <v>0</v>
      </c>
      <c r="C3" s="66" t="s">
        <v>4</v>
      </c>
      <c r="D3" s="66"/>
      <c r="E3" s="44" t="s">
        <v>35</v>
      </c>
      <c r="F3" s="44" t="s">
        <v>36</v>
      </c>
      <c r="G3" s="44" t="s">
        <v>37</v>
      </c>
      <c r="H3" s="44" t="s">
        <v>38</v>
      </c>
      <c r="I3" s="66" t="s">
        <v>39</v>
      </c>
      <c r="J3" s="66"/>
    </row>
    <row r="4" spans="2:10" ht="16.5" customHeight="1">
      <c r="B4" s="45" t="s">
        <v>53</v>
      </c>
      <c r="C4" s="67"/>
      <c r="D4" s="67"/>
      <c r="E4" s="45"/>
      <c r="F4" s="46" t="s">
        <v>54</v>
      </c>
      <c r="G4" s="47" t="s">
        <v>55</v>
      </c>
      <c r="H4" s="47" t="s">
        <v>56</v>
      </c>
      <c r="I4" s="68" t="s">
        <v>55</v>
      </c>
      <c r="J4" s="68"/>
    </row>
    <row r="5" spans="2:10" ht="16.5" customHeight="1">
      <c r="B5" s="48"/>
      <c r="C5" s="71" t="s">
        <v>57</v>
      </c>
      <c r="D5" s="71"/>
      <c r="E5" s="50"/>
      <c r="F5" s="51" t="s">
        <v>58</v>
      </c>
      <c r="G5" s="52" t="s">
        <v>59</v>
      </c>
      <c r="H5" s="52" t="s">
        <v>56</v>
      </c>
      <c r="I5" s="72" t="s">
        <v>59</v>
      </c>
      <c r="J5" s="72"/>
    </row>
    <row r="6" spans="2:10" ht="16.5" customHeight="1">
      <c r="B6" s="53"/>
      <c r="C6" s="73"/>
      <c r="D6" s="73"/>
      <c r="E6" s="49" t="s">
        <v>60</v>
      </c>
      <c r="F6" s="51" t="s">
        <v>61</v>
      </c>
      <c r="G6" s="52" t="s">
        <v>62</v>
      </c>
      <c r="H6" s="52" t="s">
        <v>63</v>
      </c>
      <c r="I6" s="72" t="s">
        <v>64</v>
      </c>
      <c r="J6" s="72"/>
    </row>
    <row r="7" spans="2:10" ht="16.5" customHeight="1">
      <c r="B7" s="53"/>
      <c r="C7" s="73"/>
      <c r="D7" s="73"/>
      <c r="E7" s="49" t="s">
        <v>10</v>
      </c>
      <c r="F7" s="51" t="s">
        <v>65</v>
      </c>
      <c r="G7" s="52" t="s">
        <v>56</v>
      </c>
      <c r="H7" s="52" t="s">
        <v>66</v>
      </c>
      <c r="I7" s="72" t="s">
        <v>66</v>
      </c>
      <c r="J7" s="72"/>
    </row>
    <row r="8" spans="2:10" ht="16.5" customHeight="1">
      <c r="B8" s="45" t="s">
        <v>67</v>
      </c>
      <c r="C8" s="67"/>
      <c r="D8" s="67"/>
      <c r="E8" s="45"/>
      <c r="F8" s="46" t="s">
        <v>68</v>
      </c>
      <c r="G8" s="47" t="s">
        <v>69</v>
      </c>
      <c r="H8" s="47" t="s">
        <v>56</v>
      </c>
      <c r="I8" s="68" t="s">
        <v>69</v>
      </c>
      <c r="J8" s="68"/>
    </row>
    <row r="9" spans="2:10" ht="16.5" customHeight="1">
      <c r="B9" s="48"/>
      <c r="C9" s="71" t="s">
        <v>70</v>
      </c>
      <c r="D9" s="71"/>
      <c r="E9" s="50"/>
      <c r="F9" s="51" t="s">
        <v>71</v>
      </c>
      <c r="G9" s="52" t="s">
        <v>72</v>
      </c>
      <c r="H9" s="52" t="s">
        <v>73</v>
      </c>
      <c r="I9" s="72" t="s">
        <v>74</v>
      </c>
      <c r="J9" s="72"/>
    </row>
    <row r="10" spans="2:10" ht="16.5" customHeight="1">
      <c r="B10" s="53"/>
      <c r="C10" s="73"/>
      <c r="D10" s="73"/>
      <c r="E10" s="49" t="s">
        <v>12</v>
      </c>
      <c r="F10" s="51" t="s">
        <v>75</v>
      </c>
      <c r="G10" s="52" t="s">
        <v>76</v>
      </c>
      <c r="H10" s="52" t="s">
        <v>77</v>
      </c>
      <c r="I10" s="72" t="s">
        <v>78</v>
      </c>
      <c r="J10" s="72"/>
    </row>
    <row r="11" spans="2:10" ht="16.5" customHeight="1">
      <c r="B11" s="53"/>
      <c r="C11" s="73"/>
      <c r="D11" s="73"/>
      <c r="E11" s="49" t="s">
        <v>8</v>
      </c>
      <c r="F11" s="51" t="s">
        <v>79</v>
      </c>
      <c r="G11" s="52" t="s">
        <v>80</v>
      </c>
      <c r="H11" s="52" t="s">
        <v>81</v>
      </c>
      <c r="I11" s="72" t="s">
        <v>82</v>
      </c>
      <c r="J11" s="72"/>
    </row>
    <row r="12" spans="2:10" ht="16.5" customHeight="1">
      <c r="B12" s="53"/>
      <c r="C12" s="73"/>
      <c r="D12" s="73"/>
      <c r="E12" s="49" t="s">
        <v>9</v>
      </c>
      <c r="F12" s="51" t="s">
        <v>83</v>
      </c>
      <c r="G12" s="52" t="s">
        <v>84</v>
      </c>
      <c r="H12" s="52" t="s">
        <v>85</v>
      </c>
      <c r="I12" s="72" t="s">
        <v>86</v>
      </c>
      <c r="J12" s="72"/>
    </row>
    <row r="13" spans="2:10" ht="16.5" customHeight="1">
      <c r="B13" s="48"/>
      <c r="C13" s="71" t="s">
        <v>87</v>
      </c>
      <c r="D13" s="71"/>
      <c r="E13" s="50"/>
      <c r="F13" s="51" t="s">
        <v>44</v>
      </c>
      <c r="G13" s="52" t="s">
        <v>88</v>
      </c>
      <c r="H13" s="52" t="s">
        <v>89</v>
      </c>
      <c r="I13" s="72" t="s">
        <v>90</v>
      </c>
      <c r="J13" s="72"/>
    </row>
    <row r="14" spans="2:10" ht="16.5" customHeight="1">
      <c r="B14" s="53"/>
      <c r="C14" s="73"/>
      <c r="D14" s="73"/>
      <c r="E14" s="49" t="s">
        <v>11</v>
      </c>
      <c r="F14" s="51" t="s">
        <v>91</v>
      </c>
      <c r="G14" s="52" t="s">
        <v>56</v>
      </c>
      <c r="H14" s="52" t="s">
        <v>92</v>
      </c>
      <c r="I14" s="72" t="s">
        <v>92</v>
      </c>
      <c r="J14" s="72"/>
    </row>
    <row r="15" spans="2:10" ht="16.5" customHeight="1">
      <c r="B15" s="53"/>
      <c r="C15" s="73"/>
      <c r="D15" s="73"/>
      <c r="E15" s="49" t="s">
        <v>93</v>
      </c>
      <c r="F15" s="51" t="s">
        <v>94</v>
      </c>
      <c r="G15" s="52" t="s">
        <v>95</v>
      </c>
      <c r="H15" s="52" t="s">
        <v>95</v>
      </c>
      <c r="I15" s="72" t="s">
        <v>96</v>
      </c>
      <c r="J15" s="72"/>
    </row>
    <row r="16" spans="2:10" ht="16.5" customHeight="1">
      <c r="B16" s="45" t="s">
        <v>3</v>
      </c>
      <c r="C16" s="67"/>
      <c r="D16" s="67"/>
      <c r="E16" s="45"/>
      <c r="F16" s="46" t="s">
        <v>31</v>
      </c>
      <c r="G16" s="47" t="s">
        <v>97</v>
      </c>
      <c r="H16" s="47" t="s">
        <v>41</v>
      </c>
      <c r="I16" s="68" t="s">
        <v>98</v>
      </c>
      <c r="J16" s="68"/>
    </row>
    <row r="17" spans="2:10" ht="16.5" customHeight="1">
      <c r="B17" s="48"/>
      <c r="C17" s="71" t="s">
        <v>43</v>
      </c>
      <c r="D17" s="71"/>
      <c r="E17" s="50"/>
      <c r="F17" s="51" t="s">
        <v>44</v>
      </c>
      <c r="G17" s="52" t="s">
        <v>99</v>
      </c>
      <c r="H17" s="52" t="s">
        <v>41</v>
      </c>
      <c r="I17" s="72" t="s">
        <v>100</v>
      </c>
      <c r="J17" s="72"/>
    </row>
    <row r="18" spans="2:10" ht="16.5" customHeight="1">
      <c r="B18" s="53"/>
      <c r="C18" s="73"/>
      <c r="D18" s="73"/>
      <c r="E18" s="49" t="s">
        <v>101</v>
      </c>
      <c r="F18" s="51" t="s">
        <v>102</v>
      </c>
      <c r="G18" s="52" t="s">
        <v>103</v>
      </c>
      <c r="H18" s="52" t="s">
        <v>104</v>
      </c>
      <c r="I18" s="72" t="s">
        <v>105</v>
      </c>
      <c r="J18" s="72"/>
    </row>
    <row r="19" spans="2:10" ht="16.5" customHeight="1">
      <c r="B19" s="53"/>
      <c r="C19" s="73"/>
      <c r="D19" s="73"/>
      <c r="E19" s="49" t="s">
        <v>12</v>
      </c>
      <c r="F19" s="51" t="s">
        <v>75</v>
      </c>
      <c r="G19" s="52" t="s">
        <v>106</v>
      </c>
      <c r="H19" s="52" t="s">
        <v>107</v>
      </c>
      <c r="I19" s="72" t="s">
        <v>108</v>
      </c>
      <c r="J19" s="72"/>
    </row>
    <row r="20" spans="2:10" ht="16.5" customHeight="1">
      <c r="B20" s="53"/>
      <c r="C20" s="73"/>
      <c r="D20" s="73"/>
      <c r="E20" s="49" t="s">
        <v>8</v>
      </c>
      <c r="F20" s="51" t="s">
        <v>79</v>
      </c>
      <c r="G20" s="52" t="s">
        <v>109</v>
      </c>
      <c r="H20" s="52" t="s">
        <v>110</v>
      </c>
      <c r="I20" s="72" t="s">
        <v>111</v>
      </c>
      <c r="J20" s="72"/>
    </row>
    <row r="21" spans="2:10" ht="16.5" customHeight="1">
      <c r="B21" s="53"/>
      <c r="C21" s="73"/>
      <c r="D21" s="73"/>
      <c r="E21" s="49" t="s">
        <v>9</v>
      </c>
      <c r="F21" s="51" t="s">
        <v>83</v>
      </c>
      <c r="G21" s="52" t="s">
        <v>112</v>
      </c>
      <c r="H21" s="52" t="s">
        <v>113</v>
      </c>
      <c r="I21" s="72" t="s">
        <v>114</v>
      </c>
      <c r="J21" s="72"/>
    </row>
    <row r="22" spans="2:10" ht="16.5" customHeight="1">
      <c r="B22" s="45" t="s">
        <v>115</v>
      </c>
      <c r="C22" s="67"/>
      <c r="D22" s="67"/>
      <c r="E22" s="45"/>
      <c r="F22" s="46" t="s">
        <v>116</v>
      </c>
      <c r="G22" s="47" t="s">
        <v>117</v>
      </c>
      <c r="H22" s="47" t="s">
        <v>56</v>
      </c>
      <c r="I22" s="68" t="s">
        <v>117</v>
      </c>
      <c r="J22" s="68"/>
    </row>
    <row r="23" spans="2:10" ht="16.5" customHeight="1">
      <c r="B23" s="48"/>
      <c r="C23" s="71" t="s">
        <v>118</v>
      </c>
      <c r="D23" s="71"/>
      <c r="E23" s="50"/>
      <c r="F23" s="51" t="s">
        <v>119</v>
      </c>
      <c r="G23" s="52" t="s">
        <v>120</v>
      </c>
      <c r="H23" s="52" t="s">
        <v>56</v>
      </c>
      <c r="I23" s="72" t="s">
        <v>120</v>
      </c>
      <c r="J23" s="72"/>
    </row>
    <row r="24" spans="2:10" ht="16.5" customHeight="1">
      <c r="B24" s="53"/>
      <c r="C24" s="73"/>
      <c r="D24" s="73"/>
      <c r="E24" s="49" t="s">
        <v>93</v>
      </c>
      <c r="F24" s="51" t="s">
        <v>94</v>
      </c>
      <c r="G24" s="52" t="s">
        <v>121</v>
      </c>
      <c r="H24" s="52" t="s">
        <v>96</v>
      </c>
      <c r="I24" s="72" t="s">
        <v>122</v>
      </c>
      <c r="J24" s="72"/>
    </row>
    <row r="25" spans="2:10" ht="16.5" customHeight="1">
      <c r="B25" s="53"/>
      <c r="C25" s="73"/>
      <c r="D25" s="73"/>
      <c r="E25" s="49" t="s">
        <v>10</v>
      </c>
      <c r="F25" s="51" t="s">
        <v>65</v>
      </c>
      <c r="G25" s="52" t="s">
        <v>123</v>
      </c>
      <c r="H25" s="52" t="s">
        <v>124</v>
      </c>
      <c r="I25" s="72" t="s">
        <v>125</v>
      </c>
      <c r="J25" s="72"/>
    </row>
    <row r="26" spans="2:10" ht="5.25" customHeight="1">
      <c r="B26" s="74"/>
      <c r="C26" s="74"/>
      <c r="D26" s="74"/>
      <c r="E26" s="74"/>
      <c r="F26" s="65"/>
      <c r="G26" s="65"/>
      <c r="H26" s="65"/>
      <c r="I26" s="65"/>
      <c r="J26" s="65"/>
    </row>
    <row r="27" spans="2:10" ht="16.5" customHeight="1">
      <c r="B27" s="77" t="s">
        <v>50</v>
      </c>
      <c r="C27" s="77"/>
      <c r="D27" s="78"/>
      <c r="E27" s="78"/>
      <c r="F27" s="78"/>
      <c r="G27" s="56" t="s">
        <v>126</v>
      </c>
      <c r="H27" s="56" t="s">
        <v>41</v>
      </c>
      <c r="I27" s="70" t="s">
        <v>127</v>
      </c>
      <c r="J27" s="70"/>
    </row>
    <row r="28" spans="2:10" ht="12.75">
      <c r="B28" s="54"/>
      <c r="C28" s="54"/>
      <c r="D28" s="80"/>
      <c r="E28" s="81"/>
      <c r="F28" s="60" t="s">
        <v>6</v>
      </c>
      <c r="G28" s="54"/>
      <c r="H28" s="54"/>
      <c r="I28" s="82"/>
      <c r="J28" s="82"/>
    </row>
    <row r="29" spans="2:10" ht="12.75">
      <c r="B29" s="54"/>
      <c r="C29" s="54"/>
      <c r="D29" s="80"/>
      <c r="E29" s="81"/>
      <c r="F29" s="58" t="s">
        <v>131</v>
      </c>
      <c r="G29" s="59">
        <v>16375467.28</v>
      </c>
      <c r="H29" s="59">
        <v>80896</v>
      </c>
      <c r="I29" s="76">
        <f>G29+H29</f>
        <v>16456363.28</v>
      </c>
      <c r="J29" s="76"/>
    </row>
    <row r="30" spans="2:10" ht="12.75">
      <c r="B30" s="54"/>
      <c r="C30" s="54"/>
      <c r="D30" s="80"/>
      <c r="E30" s="81"/>
      <c r="F30" s="55" t="s">
        <v>132</v>
      </c>
      <c r="G30" s="57">
        <v>7596006</v>
      </c>
      <c r="H30" s="57">
        <v>-1637</v>
      </c>
      <c r="I30" s="79">
        <f aca="true" t="shared" si="0" ref="I30:I39">G30+H30</f>
        <v>7594369</v>
      </c>
      <c r="J30" s="79"/>
    </row>
    <row r="31" spans="2:10" ht="12.75">
      <c r="B31" s="54"/>
      <c r="C31" s="54"/>
      <c r="D31" s="80"/>
      <c r="E31" s="81"/>
      <c r="F31" s="55" t="s">
        <v>133</v>
      </c>
      <c r="G31" s="57">
        <v>4211590.48</v>
      </c>
      <c r="H31" s="57">
        <v>3993</v>
      </c>
      <c r="I31" s="79">
        <f t="shared" si="0"/>
        <v>4215583.48</v>
      </c>
      <c r="J31" s="79"/>
    </row>
    <row r="32" spans="2:10" ht="12.75">
      <c r="B32" s="54"/>
      <c r="C32" s="54"/>
      <c r="D32" s="80"/>
      <c r="E32" s="81"/>
      <c r="F32" s="55" t="s">
        <v>134</v>
      </c>
      <c r="G32" s="57">
        <v>721500</v>
      </c>
      <c r="H32" s="57">
        <v>0</v>
      </c>
      <c r="I32" s="79">
        <f t="shared" si="0"/>
        <v>721500</v>
      </c>
      <c r="J32" s="79"/>
    </row>
    <row r="33" spans="2:10" ht="12.75">
      <c r="B33" s="54"/>
      <c r="C33" s="54"/>
      <c r="D33" s="80"/>
      <c r="E33" s="81"/>
      <c r="F33" s="55" t="s">
        <v>135</v>
      </c>
      <c r="G33" s="57">
        <v>3591386.8</v>
      </c>
      <c r="H33" s="57">
        <v>78540</v>
      </c>
      <c r="I33" s="79">
        <f t="shared" si="0"/>
        <v>3669926.8</v>
      </c>
      <c r="J33" s="79"/>
    </row>
    <row r="34" spans="2:10" ht="12.75">
      <c r="B34" s="54"/>
      <c r="C34" s="54"/>
      <c r="D34" s="80"/>
      <c r="E34" s="81"/>
      <c r="F34" s="61" t="s">
        <v>136</v>
      </c>
      <c r="G34" s="57">
        <v>57341</v>
      </c>
      <c r="H34" s="57">
        <v>0</v>
      </c>
      <c r="I34" s="79">
        <f t="shared" si="0"/>
        <v>57341</v>
      </c>
      <c r="J34" s="79"/>
    </row>
    <row r="35" spans="2:10" ht="12.75">
      <c r="B35" s="54"/>
      <c r="C35" s="54"/>
      <c r="D35" s="80"/>
      <c r="E35" s="81"/>
      <c r="F35" s="55" t="s">
        <v>137</v>
      </c>
      <c r="G35" s="57">
        <v>96443</v>
      </c>
      <c r="H35" s="57">
        <v>0</v>
      </c>
      <c r="I35" s="79">
        <f t="shared" si="0"/>
        <v>96443</v>
      </c>
      <c r="J35" s="79"/>
    </row>
    <row r="36" spans="2:10" ht="12.75">
      <c r="B36" s="54"/>
      <c r="C36" s="54"/>
      <c r="D36" s="80"/>
      <c r="E36" s="81"/>
      <c r="F36" s="55" t="s">
        <v>138</v>
      </c>
      <c r="G36" s="57">
        <v>101200</v>
      </c>
      <c r="H36" s="57">
        <v>0</v>
      </c>
      <c r="I36" s="79">
        <f t="shared" si="0"/>
        <v>101200</v>
      </c>
      <c r="J36" s="79"/>
    </row>
    <row r="37" spans="2:10" ht="12.75">
      <c r="B37" s="54"/>
      <c r="C37" s="54"/>
      <c r="D37" s="80"/>
      <c r="E37" s="81"/>
      <c r="F37" s="58" t="s">
        <v>139</v>
      </c>
      <c r="G37" s="59">
        <v>3266263</v>
      </c>
      <c r="H37" s="59">
        <v>0</v>
      </c>
      <c r="I37" s="76">
        <f t="shared" si="0"/>
        <v>3266263</v>
      </c>
      <c r="J37" s="76"/>
    </row>
    <row r="38" spans="2:10" ht="12.75">
      <c r="B38" s="62"/>
      <c r="C38" s="62"/>
      <c r="D38" s="80"/>
      <c r="E38" s="81"/>
      <c r="F38" s="55" t="s">
        <v>5</v>
      </c>
      <c r="G38" s="57"/>
      <c r="H38" s="57"/>
      <c r="I38" s="79">
        <f t="shared" si="0"/>
        <v>0</v>
      </c>
      <c r="J38" s="79"/>
    </row>
    <row r="39" spans="2:10" ht="12.75">
      <c r="B39" s="54"/>
      <c r="C39" s="54"/>
      <c r="D39" s="82"/>
      <c r="E39" s="82"/>
      <c r="F39" s="55" t="s">
        <v>140</v>
      </c>
      <c r="G39" s="57">
        <v>810133</v>
      </c>
      <c r="H39" s="57">
        <v>0</v>
      </c>
      <c r="I39" s="79">
        <f t="shared" si="0"/>
        <v>810133</v>
      </c>
      <c r="J39" s="79"/>
    </row>
  </sheetData>
  <sheetProtection/>
  <mergeCells count="77">
    <mergeCell ref="D29:E29"/>
    <mergeCell ref="D30:E30"/>
    <mergeCell ref="D31:E31"/>
    <mergeCell ref="D32:E32"/>
    <mergeCell ref="D33:E33"/>
    <mergeCell ref="D34:E34"/>
    <mergeCell ref="I34:J34"/>
    <mergeCell ref="I35:J35"/>
    <mergeCell ref="I36:J36"/>
    <mergeCell ref="I37:J37"/>
    <mergeCell ref="D38:E38"/>
    <mergeCell ref="D39:E39"/>
    <mergeCell ref="I39:J39"/>
    <mergeCell ref="D35:E35"/>
    <mergeCell ref="I38:J38"/>
    <mergeCell ref="D28:E28"/>
    <mergeCell ref="I28:J28"/>
    <mergeCell ref="I29:J29"/>
    <mergeCell ref="I30:J30"/>
    <mergeCell ref="I31:J31"/>
    <mergeCell ref="I32:J32"/>
    <mergeCell ref="D36:E36"/>
    <mergeCell ref="D37:E37"/>
    <mergeCell ref="I33:J33"/>
    <mergeCell ref="B26:E26"/>
    <mergeCell ref="F26:J26"/>
    <mergeCell ref="B27:F27"/>
    <mergeCell ref="I27:J27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1.062992125984252" bottom="0.7480314960629921" header="0.4724409448818898" footer="0.31496062992125984"/>
  <pageSetup horizontalDpi="600" verticalDpi="600" orientation="landscape" paperSize="9" r:id="rId1"/>
  <headerFooter>
    <oddHeader xml:space="preserve">&amp;R&amp;"Arial,Pogrubiony"&amp;11Załącznik Nr 2&amp;"Arial,Normalny"&amp;10 do Zarządzenia Nr 266/2014
Burmistrza Miasta Radziejów z dnia 11 kwietnia 2014 roku
w sprawie zmian w budżecie Miasta Radziejów na 2014 rok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1.28125" style="0" customWidth="1"/>
    <col min="9" max="24" width="9.140625" style="3" customWidth="1"/>
  </cols>
  <sheetData>
    <row r="1" spans="1:8" ht="55.5" customHeight="1">
      <c r="A1" s="86" t="s">
        <v>32</v>
      </c>
      <c r="B1" s="86"/>
      <c r="C1" s="86"/>
      <c r="D1" s="86"/>
      <c r="E1" s="86"/>
      <c r="F1" s="86"/>
      <c r="G1" s="86"/>
      <c r="H1" s="86"/>
    </row>
    <row r="2" spans="1:8" ht="10.5" customHeight="1">
      <c r="A2" s="1"/>
      <c r="B2" s="1"/>
      <c r="C2" s="1"/>
      <c r="D2" s="1"/>
      <c r="E2" s="1"/>
      <c r="F2" s="1"/>
      <c r="H2" s="2" t="s">
        <v>15</v>
      </c>
    </row>
    <row r="3" spans="1:8" ht="12.75" customHeight="1">
      <c r="A3" s="83" t="s">
        <v>0</v>
      </c>
      <c r="B3" s="83" t="s">
        <v>4</v>
      </c>
      <c r="C3" s="83" t="s">
        <v>1</v>
      </c>
      <c r="D3" s="84" t="s">
        <v>18</v>
      </c>
      <c r="E3" s="84" t="s">
        <v>19</v>
      </c>
      <c r="F3" s="84" t="s">
        <v>5</v>
      </c>
      <c r="G3" s="84"/>
      <c r="H3" s="84"/>
    </row>
    <row r="4" spans="1:8" ht="12.75" customHeight="1">
      <c r="A4" s="83"/>
      <c r="B4" s="83"/>
      <c r="C4" s="83"/>
      <c r="D4" s="84"/>
      <c r="E4" s="84"/>
      <c r="F4" s="84" t="s">
        <v>20</v>
      </c>
      <c r="G4" s="9" t="s">
        <v>6</v>
      </c>
      <c r="H4" s="84" t="s">
        <v>21</v>
      </c>
    </row>
    <row r="5" spans="1:8" ht="50.25" customHeight="1">
      <c r="A5" s="83"/>
      <c r="B5" s="83"/>
      <c r="C5" s="83"/>
      <c r="D5" s="84"/>
      <c r="E5" s="84"/>
      <c r="F5" s="84"/>
      <c r="G5" s="10" t="s">
        <v>33</v>
      </c>
      <c r="H5" s="84"/>
    </row>
    <row r="6" spans="1:8" ht="17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10</v>
      </c>
    </row>
    <row r="7" spans="1:8" ht="18" customHeight="1" hidden="1">
      <c r="A7" s="12" t="s">
        <v>7</v>
      </c>
      <c r="B7" s="12" t="s">
        <v>17</v>
      </c>
      <c r="C7" s="13"/>
      <c r="D7" s="14">
        <f>SUM(D8:D11)</f>
        <v>0</v>
      </c>
      <c r="E7" s="14">
        <f>SUM(E8:E11)</f>
        <v>0</v>
      </c>
      <c r="F7" s="14">
        <f>SUM(F8:F11)</f>
        <v>0</v>
      </c>
      <c r="G7" s="14">
        <f>SUM(G8:G11)</f>
        <v>0</v>
      </c>
      <c r="H7" s="14">
        <f>SUM(H8:H11)</f>
        <v>0</v>
      </c>
    </row>
    <row r="8" spans="1:24" s="19" customFormat="1" ht="18" customHeight="1" hidden="1">
      <c r="A8" s="15"/>
      <c r="B8" s="16"/>
      <c r="C8" s="16">
        <v>2010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19" customFormat="1" ht="18" customHeight="1" hidden="1">
      <c r="A9" s="15"/>
      <c r="B9" s="16"/>
      <c r="C9" s="16">
        <v>4210</v>
      </c>
      <c r="D9" s="17"/>
      <c r="E9" s="17"/>
      <c r="F9" s="17"/>
      <c r="G9" s="17">
        <v>0</v>
      </c>
      <c r="H9" s="17">
        <v>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9" customFormat="1" ht="18" customHeight="1" hidden="1">
      <c r="A10" s="15"/>
      <c r="B10" s="16"/>
      <c r="C10" s="16">
        <v>4300</v>
      </c>
      <c r="D10" s="17"/>
      <c r="E10" s="17"/>
      <c r="F10" s="17"/>
      <c r="G10" s="17">
        <v>0</v>
      </c>
      <c r="H10" s="17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9" customFormat="1" ht="18" customHeight="1" hidden="1">
      <c r="A11" s="15"/>
      <c r="B11" s="16"/>
      <c r="C11" s="16">
        <v>4430</v>
      </c>
      <c r="D11" s="17"/>
      <c r="E11" s="17"/>
      <c r="F11" s="17"/>
      <c r="G11" s="17">
        <v>0</v>
      </c>
      <c r="H11" s="17"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8" ht="18" customHeight="1">
      <c r="A12" s="20">
        <v>750</v>
      </c>
      <c r="B12" s="13"/>
      <c r="C12" s="13"/>
      <c r="D12" s="37">
        <f>SUM(D13)</f>
        <v>82300</v>
      </c>
      <c r="E12" s="37">
        <f>SUM(E13)</f>
        <v>82300</v>
      </c>
      <c r="F12" s="37">
        <f>SUM(F13)</f>
        <v>82300</v>
      </c>
      <c r="G12" s="37">
        <f>SUM(G13)</f>
        <v>82300</v>
      </c>
      <c r="H12" s="37">
        <f>SUM(H13)</f>
        <v>0</v>
      </c>
    </row>
    <row r="13" spans="1:24" s="24" customFormat="1" ht="18" customHeight="1">
      <c r="A13" s="21"/>
      <c r="B13" s="22">
        <v>75011</v>
      </c>
      <c r="C13" s="22"/>
      <c r="D13" s="38">
        <f>SUM(D14:D18)</f>
        <v>82300</v>
      </c>
      <c r="E13" s="38">
        <f>SUM(E14:E18)</f>
        <v>82300</v>
      </c>
      <c r="F13" s="38">
        <f>SUM(F14:F18)</f>
        <v>82300</v>
      </c>
      <c r="G13" s="38">
        <f>SUM(G14:G18)</f>
        <v>82300</v>
      </c>
      <c r="H13" s="38">
        <f>SUM(H14:H18)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24" customFormat="1" ht="18" customHeight="1">
      <c r="A14" s="21"/>
      <c r="B14" s="22"/>
      <c r="C14" s="22">
        <v>2010</v>
      </c>
      <c r="D14" s="38">
        <v>82300</v>
      </c>
      <c r="E14" s="38"/>
      <c r="F14" s="38"/>
      <c r="G14" s="38"/>
      <c r="H14" s="3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24" customFormat="1" ht="18" customHeight="1">
      <c r="A15" s="21"/>
      <c r="B15" s="22"/>
      <c r="C15" s="22">
        <v>4010</v>
      </c>
      <c r="D15" s="38"/>
      <c r="E15" s="38">
        <v>63800</v>
      </c>
      <c r="F15" s="38">
        <v>63800</v>
      </c>
      <c r="G15" s="38">
        <v>63800</v>
      </c>
      <c r="H15" s="3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4" customFormat="1" ht="18" customHeight="1">
      <c r="A16" s="21"/>
      <c r="B16" s="22"/>
      <c r="C16" s="22">
        <v>4040</v>
      </c>
      <c r="D16" s="38"/>
      <c r="E16" s="39">
        <v>5000</v>
      </c>
      <c r="F16" s="39">
        <v>5000</v>
      </c>
      <c r="G16" s="39">
        <v>5000</v>
      </c>
      <c r="H16" s="38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4" customFormat="1" ht="18" customHeight="1">
      <c r="A17" s="21"/>
      <c r="B17" s="22"/>
      <c r="C17" s="22">
        <v>4110</v>
      </c>
      <c r="D17" s="38"/>
      <c r="E17" s="38">
        <v>11815</v>
      </c>
      <c r="F17" s="38">
        <v>11815</v>
      </c>
      <c r="G17" s="38">
        <v>11815</v>
      </c>
      <c r="H17" s="38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4" customFormat="1" ht="18" customHeight="1">
      <c r="A18" s="21"/>
      <c r="B18" s="22"/>
      <c r="C18" s="22">
        <v>4120</v>
      </c>
      <c r="D18" s="38"/>
      <c r="E18" s="38">
        <v>1685</v>
      </c>
      <c r="F18" s="38">
        <v>1685</v>
      </c>
      <c r="G18" s="38">
        <v>1685</v>
      </c>
      <c r="H18" s="38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4" customFormat="1" ht="18" customHeight="1">
      <c r="A19" s="25">
        <v>751</v>
      </c>
      <c r="B19" s="26"/>
      <c r="C19" s="26"/>
      <c r="D19" s="40">
        <f>D20</f>
        <v>1150</v>
      </c>
      <c r="E19" s="40">
        <f>E20</f>
        <v>1150</v>
      </c>
      <c r="F19" s="40">
        <f>F20</f>
        <v>1150</v>
      </c>
      <c r="G19" s="40">
        <f>G20</f>
        <v>1150</v>
      </c>
      <c r="H19" s="40">
        <f>H20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4" customFormat="1" ht="18" customHeight="1">
      <c r="A20" s="21"/>
      <c r="B20" s="22">
        <v>75101</v>
      </c>
      <c r="C20" s="22"/>
      <c r="D20" s="38">
        <v>1150</v>
      </c>
      <c r="E20" s="38">
        <f>SUM(E22:E24)</f>
        <v>1150</v>
      </c>
      <c r="F20" s="38">
        <f>SUM(F22:F24)</f>
        <v>1150</v>
      </c>
      <c r="G20" s="38">
        <f>SUM(G22:G24)</f>
        <v>1150</v>
      </c>
      <c r="H20" s="38">
        <f>SUM(H22:H24)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4" customFormat="1" ht="18" customHeight="1">
      <c r="A21" s="21"/>
      <c r="B21" s="22"/>
      <c r="C21" s="22">
        <v>2010</v>
      </c>
      <c r="D21" s="38">
        <v>1150</v>
      </c>
      <c r="E21" s="38"/>
      <c r="F21" s="38"/>
      <c r="G21" s="38"/>
      <c r="H21" s="3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4" customFormat="1" ht="18" customHeight="1">
      <c r="A22" s="21"/>
      <c r="B22" s="22"/>
      <c r="C22" s="22" t="s">
        <v>12</v>
      </c>
      <c r="D22" s="38"/>
      <c r="E22" s="38">
        <v>960</v>
      </c>
      <c r="F22" s="38">
        <v>960</v>
      </c>
      <c r="G22" s="38">
        <v>960</v>
      </c>
      <c r="H22" s="38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4" customFormat="1" ht="18" customHeight="1">
      <c r="A23" s="21"/>
      <c r="B23" s="22"/>
      <c r="C23" s="22">
        <v>4110</v>
      </c>
      <c r="D23" s="38"/>
      <c r="E23" s="38">
        <v>166</v>
      </c>
      <c r="F23" s="38">
        <v>166</v>
      </c>
      <c r="G23" s="38">
        <v>166</v>
      </c>
      <c r="H23" s="38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4" customFormat="1" ht="18" customHeight="1">
      <c r="A24" s="21"/>
      <c r="B24" s="22"/>
      <c r="C24" s="22">
        <v>4120</v>
      </c>
      <c r="D24" s="38"/>
      <c r="E24" s="38">
        <v>24</v>
      </c>
      <c r="F24" s="38">
        <v>24</v>
      </c>
      <c r="G24" s="38">
        <v>24</v>
      </c>
      <c r="H24" s="3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4" customFormat="1" ht="12.75" customHeight="1" hidden="1">
      <c r="A25" s="21"/>
      <c r="B25" s="22"/>
      <c r="C25" s="22"/>
      <c r="D25" s="38"/>
      <c r="E25" s="38"/>
      <c r="F25" s="38"/>
      <c r="G25" s="38"/>
      <c r="H25" s="3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30" customFormat="1" ht="18" customHeight="1">
      <c r="A26" s="28">
        <v>852</v>
      </c>
      <c r="B26" s="29"/>
      <c r="C26" s="29"/>
      <c r="D26" s="40">
        <f>SUM(D27,D45,D38,D49,D41)</f>
        <v>2982842.28</v>
      </c>
      <c r="E26" s="40">
        <f>SUM(E27,E45,E38,E49,E41)</f>
        <v>2982842.28</v>
      </c>
      <c r="F26" s="40">
        <f>SUM(F27,F45,F38,F49,F41)</f>
        <v>2982842.28</v>
      </c>
      <c r="G26" s="40">
        <f>SUM(G27,G45,G38,G49,G41)</f>
        <v>232419</v>
      </c>
      <c r="H26" s="40">
        <f>SUM(H27,H45,H38,H49,H41)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4" customFormat="1" ht="18" customHeight="1">
      <c r="A27" s="27"/>
      <c r="B27" s="22" t="s">
        <v>2</v>
      </c>
      <c r="C27" s="22"/>
      <c r="D27" s="38">
        <f>SUM(D28:D37)</f>
        <v>2822800</v>
      </c>
      <c r="E27" s="38">
        <f>SUM(E28:E37)</f>
        <v>2822800</v>
      </c>
      <c r="F27" s="38">
        <f>SUM(F28:F37)</f>
        <v>2822800</v>
      </c>
      <c r="G27" s="38">
        <f>SUM(G28:G37)</f>
        <v>209691</v>
      </c>
      <c r="H27" s="38">
        <f>SUM(H28:H37)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31" customFormat="1" ht="18" customHeight="1">
      <c r="A28" s="23"/>
      <c r="B28" s="21"/>
      <c r="C28" s="22">
        <v>2010</v>
      </c>
      <c r="D28" s="38">
        <v>2822800</v>
      </c>
      <c r="E28" s="38"/>
      <c r="F28" s="38"/>
      <c r="G28" s="38"/>
      <c r="H28" s="3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31" customFormat="1" ht="18" customHeight="1">
      <c r="A29" s="23"/>
      <c r="B29" s="21"/>
      <c r="C29" s="22">
        <v>3110</v>
      </c>
      <c r="D29" s="38"/>
      <c r="E29" s="38">
        <v>2610583</v>
      </c>
      <c r="F29" s="38">
        <v>2610583</v>
      </c>
      <c r="G29" s="38">
        <v>0</v>
      </c>
      <c r="H29" s="38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31" customFormat="1" ht="18" customHeight="1">
      <c r="A30" s="23"/>
      <c r="B30" s="21"/>
      <c r="C30" s="22" t="s">
        <v>12</v>
      </c>
      <c r="D30" s="38"/>
      <c r="E30" s="38">
        <v>63656</v>
      </c>
      <c r="F30" s="38">
        <v>63656</v>
      </c>
      <c r="G30" s="38">
        <v>63656</v>
      </c>
      <c r="H30" s="38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31" customFormat="1" ht="18" customHeight="1">
      <c r="A31" s="23"/>
      <c r="B31" s="21"/>
      <c r="C31" s="22" t="s">
        <v>13</v>
      </c>
      <c r="D31" s="38"/>
      <c r="E31" s="38">
        <v>3534</v>
      </c>
      <c r="F31" s="38">
        <v>3534</v>
      </c>
      <c r="G31" s="38">
        <v>3534</v>
      </c>
      <c r="H31" s="38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31" customFormat="1" ht="18" customHeight="1">
      <c r="A32" s="23"/>
      <c r="B32" s="21"/>
      <c r="C32" s="22" t="s">
        <v>8</v>
      </c>
      <c r="D32" s="38"/>
      <c r="E32" s="38">
        <v>141570</v>
      </c>
      <c r="F32" s="38">
        <v>141570</v>
      </c>
      <c r="G32" s="38">
        <v>141570</v>
      </c>
      <c r="H32" s="38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1" customFormat="1" ht="18" customHeight="1">
      <c r="A33" s="23"/>
      <c r="B33" s="21"/>
      <c r="C33" s="22" t="s">
        <v>9</v>
      </c>
      <c r="D33" s="38"/>
      <c r="E33" s="38">
        <v>931</v>
      </c>
      <c r="F33" s="38">
        <v>931</v>
      </c>
      <c r="G33" s="38">
        <v>931</v>
      </c>
      <c r="H33" s="38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1" customFormat="1" ht="18" customHeight="1" hidden="1">
      <c r="A34" s="23"/>
      <c r="B34" s="21"/>
      <c r="C34" s="22" t="s">
        <v>11</v>
      </c>
      <c r="D34" s="38"/>
      <c r="E34" s="38">
        <v>0</v>
      </c>
      <c r="F34" s="38">
        <v>0</v>
      </c>
      <c r="G34" s="38">
        <v>0</v>
      </c>
      <c r="H34" s="38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31" customFormat="1" ht="18" customHeight="1" hidden="1">
      <c r="A35" s="23"/>
      <c r="B35" s="21"/>
      <c r="C35" s="22" t="s">
        <v>10</v>
      </c>
      <c r="D35" s="38"/>
      <c r="E35" s="38">
        <v>0</v>
      </c>
      <c r="F35" s="38">
        <v>0</v>
      </c>
      <c r="G35" s="38">
        <v>0</v>
      </c>
      <c r="H35" s="38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31" customFormat="1" ht="18" customHeight="1">
      <c r="A36" s="23"/>
      <c r="B36" s="21"/>
      <c r="C36" s="22">
        <v>4370</v>
      </c>
      <c r="D36" s="38"/>
      <c r="E36" s="38">
        <v>195</v>
      </c>
      <c r="F36" s="38">
        <v>195</v>
      </c>
      <c r="G36" s="38">
        <v>0</v>
      </c>
      <c r="H36" s="38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31" customFormat="1" ht="18" customHeight="1">
      <c r="A37" s="23"/>
      <c r="B37" s="21"/>
      <c r="C37" s="22" t="s">
        <v>14</v>
      </c>
      <c r="D37" s="38"/>
      <c r="E37" s="38">
        <v>2331</v>
      </c>
      <c r="F37" s="38">
        <v>2331</v>
      </c>
      <c r="G37" s="38">
        <v>0</v>
      </c>
      <c r="H37" s="38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31" customFormat="1" ht="18" customHeight="1">
      <c r="A38" s="23"/>
      <c r="B38" s="32">
        <v>85213</v>
      </c>
      <c r="C38" s="22"/>
      <c r="D38" s="38">
        <f>D39+D40</f>
        <v>19100</v>
      </c>
      <c r="E38" s="38">
        <f>E39+E40</f>
        <v>19100</v>
      </c>
      <c r="F38" s="38">
        <f>F39+F40</f>
        <v>19100</v>
      </c>
      <c r="G38" s="38">
        <f>G39+G40</f>
        <v>0</v>
      </c>
      <c r="H38" s="38">
        <f>H39+H40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31" customFormat="1" ht="18" customHeight="1">
      <c r="A39" s="23"/>
      <c r="B39" s="21"/>
      <c r="C39" s="22">
        <v>2010</v>
      </c>
      <c r="D39" s="38">
        <v>19100</v>
      </c>
      <c r="E39" s="38"/>
      <c r="F39" s="38"/>
      <c r="G39" s="38"/>
      <c r="H39" s="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31" customFormat="1" ht="18" customHeight="1">
      <c r="A40" s="23"/>
      <c r="B40" s="21"/>
      <c r="C40" s="22">
        <v>4130</v>
      </c>
      <c r="D40" s="38"/>
      <c r="E40" s="38">
        <v>19100</v>
      </c>
      <c r="F40" s="38">
        <v>19100</v>
      </c>
      <c r="G40" s="38">
        <v>0</v>
      </c>
      <c r="H40" s="38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31" customFormat="1" ht="18" customHeight="1">
      <c r="A41" s="23"/>
      <c r="B41" s="32">
        <v>85215</v>
      </c>
      <c r="C41" s="22"/>
      <c r="D41" s="38">
        <f>D42+D43+D44</f>
        <v>7266.28</v>
      </c>
      <c r="E41" s="38">
        <f>E42+E43+E44</f>
        <v>7266.28</v>
      </c>
      <c r="F41" s="38">
        <f>F42+F43+F44</f>
        <v>7266.28</v>
      </c>
      <c r="G41" s="38">
        <f>G42+G43+G44</f>
        <v>0</v>
      </c>
      <c r="H41" s="38">
        <f>H42+H43+H44</f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1" customFormat="1" ht="18" customHeight="1">
      <c r="A42" s="23"/>
      <c r="B42" s="21"/>
      <c r="C42" s="22">
        <v>2010</v>
      </c>
      <c r="D42" s="38">
        <v>7266.28</v>
      </c>
      <c r="E42" s="38"/>
      <c r="F42" s="38"/>
      <c r="G42" s="38"/>
      <c r="H42" s="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1" customFormat="1" ht="18" customHeight="1">
      <c r="A43" s="23"/>
      <c r="B43" s="21"/>
      <c r="C43" s="22">
        <v>3110</v>
      </c>
      <c r="D43" s="38"/>
      <c r="E43" s="38">
        <v>7123.8</v>
      </c>
      <c r="F43" s="38">
        <v>7123.8</v>
      </c>
      <c r="G43" s="38">
        <v>0</v>
      </c>
      <c r="H43" s="38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1" customFormat="1" ht="18" customHeight="1">
      <c r="A44" s="23"/>
      <c r="B44" s="21"/>
      <c r="C44" s="22">
        <v>4210</v>
      </c>
      <c r="D44" s="38"/>
      <c r="E44" s="38">
        <v>142.48</v>
      </c>
      <c r="F44" s="38">
        <v>142.48</v>
      </c>
      <c r="G44" s="38">
        <v>0</v>
      </c>
      <c r="H44" s="38"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1" customFormat="1" ht="18" customHeight="1">
      <c r="A45" s="23"/>
      <c r="B45" s="32">
        <v>85228</v>
      </c>
      <c r="C45" s="22"/>
      <c r="D45" s="38">
        <f>D46+D47+D48</f>
        <v>19400</v>
      </c>
      <c r="E45" s="38">
        <f>E46+E47+E48</f>
        <v>19400</v>
      </c>
      <c r="F45" s="38">
        <f>F46+F47+F48</f>
        <v>19400</v>
      </c>
      <c r="G45" s="38">
        <f>G46+G47+G48</f>
        <v>19400</v>
      </c>
      <c r="H45" s="38">
        <f>H46+H47+H48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1" customFormat="1" ht="18" customHeight="1">
      <c r="A46" s="23"/>
      <c r="B46" s="21"/>
      <c r="C46" s="22">
        <v>2010</v>
      </c>
      <c r="D46" s="38">
        <v>19400</v>
      </c>
      <c r="E46" s="38"/>
      <c r="F46" s="38"/>
      <c r="G46" s="38"/>
      <c r="H46" s="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1" customFormat="1" ht="18" customHeight="1">
      <c r="A47" s="23"/>
      <c r="B47" s="21"/>
      <c r="C47" s="22">
        <v>4110</v>
      </c>
      <c r="D47" s="38"/>
      <c r="E47" s="38">
        <v>1400</v>
      </c>
      <c r="F47" s="38">
        <v>1400</v>
      </c>
      <c r="G47" s="38">
        <v>1400</v>
      </c>
      <c r="H47" s="38"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1" customFormat="1" ht="18" customHeight="1">
      <c r="A48" s="23"/>
      <c r="B48" s="21"/>
      <c r="C48" s="22">
        <v>4170</v>
      </c>
      <c r="D48" s="38"/>
      <c r="E48" s="38">
        <v>18000</v>
      </c>
      <c r="F48" s="38">
        <v>18000</v>
      </c>
      <c r="G48" s="38">
        <v>18000</v>
      </c>
      <c r="H48" s="38"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8" s="5" customFormat="1" ht="18" customHeight="1">
      <c r="A49" s="23"/>
      <c r="B49" s="32">
        <v>85295</v>
      </c>
      <c r="C49" s="22"/>
      <c r="D49" s="41">
        <f>D50+D54</f>
        <v>114276</v>
      </c>
      <c r="E49" s="41">
        <f>E50+E54+E52+E53+E51</f>
        <v>114276</v>
      </c>
      <c r="F49" s="41">
        <f>F50+F54+F52+F53+F51</f>
        <v>114276</v>
      </c>
      <c r="G49" s="41">
        <f>G50+G54+G52+G53+G51</f>
        <v>3328</v>
      </c>
      <c r="H49" s="41">
        <f>H50+H54+H52+H53+H51</f>
        <v>0</v>
      </c>
    </row>
    <row r="50" spans="1:8" s="5" customFormat="1" ht="18" customHeight="1">
      <c r="A50" s="23"/>
      <c r="B50" s="32"/>
      <c r="C50" s="22">
        <v>2010</v>
      </c>
      <c r="D50" s="41">
        <v>114276</v>
      </c>
      <c r="E50" s="41"/>
      <c r="F50" s="41"/>
      <c r="G50" s="41"/>
      <c r="H50" s="41"/>
    </row>
    <row r="51" spans="1:8" s="5" customFormat="1" ht="18" customHeight="1">
      <c r="A51" s="23"/>
      <c r="B51" s="32"/>
      <c r="C51" s="22">
        <v>3110</v>
      </c>
      <c r="D51" s="41"/>
      <c r="E51" s="41">
        <v>110948</v>
      </c>
      <c r="F51" s="41">
        <v>110948</v>
      </c>
      <c r="G51" s="41">
        <v>0</v>
      </c>
      <c r="H51" s="41">
        <v>0</v>
      </c>
    </row>
    <row r="52" spans="1:8" s="5" customFormat="1" ht="18" customHeight="1">
      <c r="A52" s="23"/>
      <c r="B52" s="32"/>
      <c r="C52" s="22">
        <v>4010</v>
      </c>
      <c r="D52" s="41"/>
      <c r="E52" s="41">
        <v>2781</v>
      </c>
      <c r="F52" s="41">
        <v>2781</v>
      </c>
      <c r="G52" s="41">
        <v>2781</v>
      </c>
      <c r="H52" s="41">
        <v>0</v>
      </c>
    </row>
    <row r="53" spans="1:8" s="5" customFormat="1" ht="18" customHeight="1">
      <c r="A53" s="23"/>
      <c r="B53" s="32"/>
      <c r="C53" s="22">
        <v>4110</v>
      </c>
      <c r="D53" s="41"/>
      <c r="E53" s="41">
        <v>479</v>
      </c>
      <c r="F53" s="41">
        <v>479</v>
      </c>
      <c r="G53" s="41">
        <v>479</v>
      </c>
      <c r="H53" s="41">
        <v>0</v>
      </c>
    </row>
    <row r="54" spans="1:8" s="5" customFormat="1" ht="18" customHeight="1">
      <c r="A54" s="23"/>
      <c r="B54" s="21"/>
      <c r="C54" s="22">
        <v>4120</v>
      </c>
      <c r="D54" s="41"/>
      <c r="E54" s="41">
        <v>68</v>
      </c>
      <c r="F54" s="41">
        <v>68</v>
      </c>
      <c r="G54" s="41">
        <v>68</v>
      </c>
      <c r="H54" s="41">
        <v>0</v>
      </c>
    </row>
    <row r="55" spans="1:8" ht="18" customHeight="1">
      <c r="A55" s="87" t="s">
        <v>16</v>
      </c>
      <c r="B55" s="87"/>
      <c r="C55" s="87"/>
      <c r="D55" s="42">
        <f>SUM(D7,D12,D19,D26)</f>
        <v>3066292.28</v>
      </c>
      <c r="E55" s="42">
        <f>SUM(E7,E12,E19,E26)</f>
        <v>3066292.28</v>
      </c>
      <c r="F55" s="42">
        <f>SUM(F7,F12,F19,F26)</f>
        <v>3066292.28</v>
      </c>
      <c r="G55" s="42">
        <f>SUM(G7,G12,G19,G26)</f>
        <v>315869</v>
      </c>
      <c r="H55" s="42">
        <f>SUM(H7,H12,H19,H26)</f>
        <v>0</v>
      </c>
    </row>
    <row r="56" spans="1:8" ht="18" customHeight="1">
      <c r="A56" s="6"/>
      <c r="B56" s="6"/>
      <c r="C56" s="6"/>
      <c r="D56" s="7"/>
      <c r="E56" s="7"/>
      <c r="F56" s="7"/>
      <c r="G56" s="7"/>
      <c r="H56" s="7"/>
    </row>
    <row r="57" spans="1:8" ht="15">
      <c r="A57" s="6"/>
      <c r="B57" s="6"/>
      <c r="C57" s="6"/>
      <c r="D57" s="7"/>
      <c r="E57" s="7"/>
      <c r="F57" s="7"/>
      <c r="G57" s="7"/>
      <c r="H57" s="7"/>
    </row>
    <row r="58" spans="1:6" ht="12.75">
      <c r="A58" s="1"/>
      <c r="B58" s="1"/>
      <c r="C58" s="1"/>
      <c r="D58" s="1"/>
      <c r="E58" s="1"/>
      <c r="F58" s="1"/>
    </row>
    <row r="59" spans="1:6" ht="15.75">
      <c r="A59" s="33" t="s">
        <v>22</v>
      </c>
      <c r="B59" s="8"/>
      <c r="C59" s="8"/>
      <c r="D59" s="8"/>
      <c r="E59" s="8"/>
      <c r="F59" s="8"/>
    </row>
    <row r="60" spans="1:6" ht="15.75">
      <c r="A60" s="33"/>
      <c r="B60" s="8"/>
      <c r="C60" s="8"/>
      <c r="D60" s="8"/>
      <c r="E60" s="8"/>
      <c r="F60" s="8"/>
    </row>
    <row r="61" spans="1:6" ht="27.75" customHeight="1">
      <c r="A61" s="34" t="s">
        <v>0</v>
      </c>
      <c r="B61" s="34" t="s">
        <v>23</v>
      </c>
      <c r="C61" s="34" t="s">
        <v>24</v>
      </c>
      <c r="D61" s="34" t="s">
        <v>25</v>
      </c>
      <c r="E61" s="88" t="s">
        <v>26</v>
      </c>
      <c r="F61" s="88"/>
    </row>
    <row r="62" spans="1:6" ht="18" customHeight="1">
      <c r="A62" s="35">
        <v>750</v>
      </c>
      <c r="B62" s="35">
        <v>75011</v>
      </c>
      <c r="C62" s="35" t="s">
        <v>27</v>
      </c>
      <c r="D62" s="31">
        <v>100</v>
      </c>
      <c r="E62" s="89">
        <v>5</v>
      </c>
      <c r="F62" s="89"/>
    </row>
    <row r="63" spans="1:6" ht="20.25" customHeight="1">
      <c r="A63" s="35">
        <v>852</v>
      </c>
      <c r="B63" s="35">
        <v>85212</v>
      </c>
      <c r="C63" s="36" t="s">
        <v>28</v>
      </c>
      <c r="D63" s="31">
        <v>26500</v>
      </c>
      <c r="E63" s="85">
        <v>12000</v>
      </c>
      <c r="F63" s="85"/>
    </row>
  </sheetData>
  <sheetProtection/>
  <mergeCells count="13">
    <mergeCell ref="E63:F63"/>
    <mergeCell ref="A1:H1"/>
    <mergeCell ref="F3:H3"/>
    <mergeCell ref="H4:H5"/>
    <mergeCell ref="A55:C55"/>
    <mergeCell ref="E61:F61"/>
    <mergeCell ref="E62:F62"/>
    <mergeCell ref="A3:A5"/>
    <mergeCell ref="B3:B5"/>
    <mergeCell ref="C3:C5"/>
    <mergeCell ref="D3:D5"/>
    <mergeCell ref="E3:E5"/>
    <mergeCell ref="F4:F5"/>
  </mergeCells>
  <printOptions/>
  <pageMargins left="0.7480314960629921" right="0.7086614173228347" top="1.1023622047244095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 Zarządzenia Nr 266/2014  Burmistrza Miasta Radziejów z dnia 11 kwietnia 2014 roku  
w sprawie zmian w budżecie Miasta Radziejów na 2014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2014-04-16T10:13:41Z</cp:lastPrinted>
  <dcterms:created xsi:type="dcterms:W3CDTF">2006-11-07T12:52:19Z</dcterms:created>
  <dcterms:modified xsi:type="dcterms:W3CDTF">2014-04-16T10:13:46Z</dcterms:modified>
  <cp:category/>
  <cp:version/>
  <cp:contentType/>
  <cp:contentStatus/>
</cp:coreProperties>
</file>