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3" sheetId="1" r:id="rId1"/>
    <sheet name="4" sheetId="2" r:id="rId2"/>
    <sheet name="5" sheetId="3" r:id="rId3"/>
    <sheet name="6" sheetId="4" r:id="rId4"/>
    <sheet name="Arkusz1" sheetId="5" r:id="rId5"/>
  </sheets>
  <definedNames>
    <definedName name="_xlnm.Print_Area" localSheetId="0">'3'!$A$1:$N$35</definedName>
  </definedNames>
  <calcPr fullCalcOnLoad="1"/>
</workbook>
</file>

<file path=xl/sharedStrings.xml><?xml version="1.0" encoding="utf-8"?>
<sst xmlns="http://schemas.openxmlformats.org/spreadsheetml/2006/main" count="180" uniqueCount="133">
  <si>
    <t>Dział</t>
  </si>
  <si>
    <t>Rozdział</t>
  </si>
  <si>
    <t>§</t>
  </si>
  <si>
    <t>Zmniejsze- nie</t>
  </si>
  <si>
    <t>w tym:</t>
  </si>
  <si>
    <t>010</t>
  </si>
  <si>
    <t>z tego:</t>
  </si>
  <si>
    <t>Zwiększe-nie</t>
  </si>
  <si>
    <t>4210</t>
  </si>
  <si>
    <t>4300</t>
  </si>
  <si>
    <t>4010</t>
  </si>
  <si>
    <t>4040</t>
  </si>
  <si>
    <t>4110</t>
  </si>
  <si>
    <t>4120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</si>
  <si>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</si>
  <si>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</si>
  <si>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</si>
  <si>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</si>
  <si>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</si>
  <si>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</si>
  <si>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</si>
  <si>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</si>
  <si>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</si>
  <si>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</si>
  <si>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</si>
  <si>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</si>
  <si>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</si>
  <si>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</si>
  <si>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</si>
  <si>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</si>
  <si>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</si>
  <si>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</si>
  <si>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</si>
  <si>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</si>
  <si>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</si>
  <si>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</si>
  <si>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</si>
  <si>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</si>
  <si>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</si>
  <si>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</si>
  <si>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</si>
  <si>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</si>
  <si>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</si>
  <si>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</si>
  <si>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</si>
  <si>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</si>
  <si>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</si>
  <si>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</si>
  <si>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</si>
  <si>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</si>
  <si>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</si>
  <si>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</si>
  <si>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</si>
  <si>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Treść</t>
  </si>
  <si>
    <t>Klasyfi- kacja
§</t>
  </si>
  <si>
    <t>Zwiększe-    nie</t>
  </si>
  <si>
    <t>Zmniejsze-  nie</t>
  </si>
  <si>
    <t>Przychody ogółem:</t>
  </si>
  <si>
    <t xml:space="preserve">w tym; na spłatę wcześniej zaciągniętych kredytów i pożyczek </t>
  </si>
  <si>
    <t>Rozchody ogółem:</t>
  </si>
  <si>
    <t>0690</t>
  </si>
  <si>
    <t>0830</t>
  </si>
  <si>
    <t>Gmina Radziejów</t>
  </si>
  <si>
    <t>Radziejowski Dom Kultury w Radziejowie</t>
  </si>
  <si>
    <t>Miejska i Powiatowa Biblioteka Publiczna w Radziejowie</t>
  </si>
  <si>
    <t>A.   
B.
C.
…</t>
  </si>
  <si>
    <t>0980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</si>
  <si>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</si>
  <si>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</si>
  <si>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</si>
  <si>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</si>
  <si>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</si>
  <si>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</si>
  <si>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Uwaga!</t>
  </si>
  <si>
    <t>Nazwa instytucji/zadania</t>
  </si>
  <si>
    <t xml:space="preserve">dotacje na wydatki bieżące: </t>
  </si>
  <si>
    <t xml:space="preserve">z tego; </t>
  </si>
  <si>
    <t>celowe</t>
  </si>
  <si>
    <t xml:space="preserve">podmiotowe </t>
  </si>
  <si>
    <t>Wydatki majątkowe dotacje celowe</t>
  </si>
  <si>
    <t xml:space="preserve">Wydatki bieżące budżetu z tytułu dotacji (8+9) </t>
  </si>
  <si>
    <t>Remonty i konserwacja obiektów zabytkowych</t>
  </si>
  <si>
    <t xml:space="preserve">Dotacje celowe na zadania własne gminy realizowane przez podmioty nienależących do sektora finansów publicznych </t>
  </si>
  <si>
    <t>Upowszechnianie kultury fizycznej i sportu</t>
  </si>
  <si>
    <t>Dotacje udzielone z budżetu dla jednostek z sektora finansów publicznych</t>
  </si>
  <si>
    <t>Razem dotacje udzielone jednostkom z sektora finansów publicznych</t>
  </si>
  <si>
    <t>Razem dotacje udzielone jednostkom spoza sektora finansów publicznych</t>
  </si>
  <si>
    <t>Ogółem dotacje udzielone z budżetu gminy</t>
  </si>
  <si>
    <t>Budżet obywatelski Urząd Miasta Radziejów</t>
  </si>
  <si>
    <t xml:space="preserve">wynagrodzenia i pochodne od wynagrodzeń </t>
  </si>
  <si>
    <t>Wydatki budżetu z  tytułu udzielonych  dotacji            (7+10)</t>
  </si>
  <si>
    <t>12.</t>
  </si>
  <si>
    <t>Zadania inwestycyjne w 2018 r.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</si>
  <si>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</si>
  <si>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</si>
  <si>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</si>
  <si>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</si>
  <si>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</si>
  <si>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</si>
  <si>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Przebudowa drogi gminnej położonej na działkach p nr ewid. 457/2 i nr 457/3</t>
  </si>
  <si>
    <t>Przebudowa budynku przy ul. Kościuszki 1 (dokumentacja)</t>
  </si>
  <si>
    <t>Modernizacja kuchni w Publicznym Przedszkolu Nr 1 przy ul. Polnej wraz zakupem wyposażenia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</si>
  <si>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</si>
  <si>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</si>
  <si>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</si>
  <si>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</si>
  <si>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</si>
  <si>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</si>
  <si>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</si>
  <si>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</si>
  <si>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</si>
  <si>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</si>
  <si>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Zakup działek gruntu o nr ewid. 1519 (tzw. radziejowskie błota)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</si>
  <si>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</si>
  <si>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</si>
  <si>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</si>
  <si>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</si>
  <si>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Budowa parku do ćwiczeń kalistenki/street workout</t>
  </si>
  <si>
    <t>Zakup ciągnika typu Raider dla MOSiR</t>
  </si>
  <si>
    <r>
      <t xml:space="preserve">W wydatkach majątkowych zaplanowano również rezerwę celową na finansowanie inwestycji lub zakupów inwestycyjnych na kwotę </t>
    </r>
    <r>
      <rPr>
        <b/>
        <sz val="8"/>
        <rFont val="Arial CE"/>
        <family val="0"/>
      </rPr>
      <t>25.000 zł</t>
    </r>
    <r>
      <rPr>
        <sz val="8"/>
        <rFont val="Arial CE"/>
        <family val="2"/>
      </rPr>
      <t>.</t>
    </r>
  </si>
  <si>
    <t>11.</t>
  </si>
  <si>
    <t xml:space="preserve">Dotacja celowa dla Radzie- jowskiego Domu Kultury na dofinansowanie zadania pn. Kultura w zasięgu 2,0 </t>
  </si>
  <si>
    <t>Dochody i wydatki związane z realizacją zadań z zakresu administracji rządowej i innych zadań zleconych odrębnymi ustawami w 2018 r.</t>
  </si>
  <si>
    <t xml:space="preserve">Kwotę należną gminie w związku z realizacją zadań w rozdziale 85502 przyjęto na podstawie przewidywanego wykonania z ostatnich 3 lat.  </t>
  </si>
  <si>
    <t>Przychody i rozchody budżetu w 2018 roku</t>
  </si>
  <si>
    <t>Plan  na 2018 rok</t>
  </si>
  <si>
    <t>Gmina Włocławek</t>
  </si>
  <si>
    <t xml:space="preserve">Miejska Ochotnicza Straż Pożarna w Radziejowie </t>
  </si>
  <si>
    <t>Miasto Inowrocław</t>
  </si>
  <si>
    <t xml:space="preserve">Zestawienie wydatków budżetu Miasta Radziejów z tytułu udzielonych dotacji  w 2018 roku </t>
  </si>
  <si>
    <t>Wolne środki, o których mowa w art.. 217 ust. 2 pkt 6 ustawy</t>
  </si>
  <si>
    <t xml:space="preserve">Spłaty otrzymanych krajowych pożyczek i kredytów </t>
  </si>
  <si>
    <t>Przychody z zaciągniętych pożyczek i kredytów na rynku krajowym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</si>
</sst>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Alignment="1">
      <alignment vertical="center"/>
    </xf>
    <xf numFmtId="4" fontId="9" fillId="0" borderId="0" xfId="0" applyNumberFormat="1" applyFont="1" applyAlignment="1">
      <alignment horizontal="right" vertical="top"/>
    </xf>
    <xf numFmtId="4" fontId="18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3" fontId="7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25">
      <selection activeCell="K30" sqref="K30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96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14</v>
      </c>
    </row>
    <row r="3" spans="1:14" s="1" customFormat="1" ht="12.75" customHeight="1">
      <c r="A3" s="97" t="s">
        <v>15</v>
      </c>
      <c r="B3" s="97" t="s">
        <v>0</v>
      </c>
      <c r="C3" s="97" t="s">
        <v>16</v>
      </c>
      <c r="D3" s="97" t="s">
        <v>17</v>
      </c>
      <c r="E3" s="98" t="s">
        <v>18</v>
      </c>
      <c r="F3" s="98" t="s">
        <v>19</v>
      </c>
      <c r="G3" s="5"/>
      <c r="H3" s="98" t="s">
        <v>20</v>
      </c>
      <c r="I3" s="98"/>
      <c r="J3" s="98"/>
      <c r="K3" s="98"/>
      <c r="L3" s="98"/>
      <c r="M3" s="98" t="s">
        <v>68</v>
      </c>
      <c r="N3" s="98" t="s">
        <v>21</v>
      </c>
    </row>
    <row r="4" spans="1:14" s="1" customFormat="1" ht="11.25" customHeight="1">
      <c r="A4" s="97"/>
      <c r="B4" s="97"/>
      <c r="C4" s="97"/>
      <c r="D4" s="97"/>
      <c r="E4" s="98"/>
      <c r="F4" s="98"/>
      <c r="G4" s="98" t="s">
        <v>22</v>
      </c>
      <c r="H4" s="98" t="s">
        <v>98</v>
      </c>
      <c r="I4" s="98" t="s">
        <v>23</v>
      </c>
      <c r="J4" s="98"/>
      <c r="K4" s="98"/>
      <c r="L4" s="98"/>
      <c r="M4" s="98"/>
      <c r="N4" s="98"/>
    </row>
    <row r="5" spans="1:14" s="1" customFormat="1" ht="22.5" customHeight="1">
      <c r="A5" s="97"/>
      <c r="B5" s="97"/>
      <c r="C5" s="97"/>
      <c r="D5" s="97"/>
      <c r="E5" s="98"/>
      <c r="F5" s="98"/>
      <c r="G5" s="98"/>
      <c r="H5" s="98"/>
      <c r="I5" s="98" t="s">
        <v>24</v>
      </c>
      <c r="J5" s="98" t="s">
        <v>25</v>
      </c>
      <c r="K5" s="98" t="s">
        <v>26</v>
      </c>
      <c r="L5" s="98" t="s">
        <v>27</v>
      </c>
      <c r="M5" s="98"/>
      <c r="N5" s="98"/>
    </row>
    <row r="6" spans="1:14" s="1" customFormat="1" ht="12.75">
      <c r="A6" s="97"/>
      <c r="B6" s="97"/>
      <c r="C6" s="97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1" customFormat="1" ht="27" customHeight="1">
      <c r="A7" s="97"/>
      <c r="B7" s="97"/>
      <c r="C7" s="97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6" customFormat="1" ht="11.25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/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/>
      <c r="N8" s="92">
        <v>12</v>
      </c>
    </row>
    <row r="9" spans="1:14" s="6" customFormat="1" ht="51" customHeight="1">
      <c r="A9" s="65" t="s">
        <v>28</v>
      </c>
      <c r="B9" s="75" t="s">
        <v>93</v>
      </c>
      <c r="C9" s="75" t="s">
        <v>94</v>
      </c>
      <c r="D9" s="57">
        <v>6050</v>
      </c>
      <c r="E9" s="60" t="s">
        <v>95</v>
      </c>
      <c r="F9" s="61">
        <v>442695</v>
      </c>
      <c r="G9" s="61">
        <v>242695</v>
      </c>
      <c r="H9" s="61">
        <v>200000</v>
      </c>
      <c r="I9" s="61">
        <v>200000</v>
      </c>
      <c r="J9" s="61">
        <v>0</v>
      </c>
      <c r="K9" s="63" t="s">
        <v>29</v>
      </c>
      <c r="L9" s="61">
        <v>0</v>
      </c>
      <c r="M9" s="61">
        <v>0</v>
      </c>
      <c r="N9" s="64" t="s">
        <v>30</v>
      </c>
    </row>
    <row r="10" spans="1:15" s="8" customFormat="1" ht="42.75" customHeight="1">
      <c r="A10" s="65" t="s">
        <v>31</v>
      </c>
      <c r="B10" s="58">
        <v>600</v>
      </c>
      <c r="C10" s="58">
        <v>60016</v>
      </c>
      <c r="D10" s="57">
        <v>6050</v>
      </c>
      <c r="E10" s="60" t="s">
        <v>96</v>
      </c>
      <c r="F10" s="61">
        <v>100000</v>
      </c>
      <c r="G10" s="61">
        <v>0</v>
      </c>
      <c r="H10" s="61">
        <v>100000</v>
      </c>
      <c r="I10" s="61">
        <v>100000</v>
      </c>
      <c r="J10" s="61">
        <v>0</v>
      </c>
      <c r="K10" s="63" t="s">
        <v>29</v>
      </c>
      <c r="L10" s="61">
        <v>0</v>
      </c>
      <c r="M10" s="61">
        <v>0</v>
      </c>
      <c r="N10" s="64" t="s">
        <v>30</v>
      </c>
      <c r="O10" s="7"/>
    </row>
    <row r="11" spans="1:15" s="8" customFormat="1" ht="45.75" customHeight="1">
      <c r="A11" s="65" t="s">
        <v>32</v>
      </c>
      <c r="B11" s="58">
        <v>600</v>
      </c>
      <c r="C11" s="58">
        <v>60016</v>
      </c>
      <c r="D11" s="57">
        <v>6050</v>
      </c>
      <c r="E11" s="60" t="s">
        <v>97</v>
      </c>
      <c r="F11" s="61">
        <v>50000</v>
      </c>
      <c r="G11" s="61">
        <v>0</v>
      </c>
      <c r="H11" s="61">
        <v>50000</v>
      </c>
      <c r="I11" s="61">
        <v>50000</v>
      </c>
      <c r="J11" s="61">
        <v>0</v>
      </c>
      <c r="K11" s="63" t="s">
        <v>29</v>
      </c>
      <c r="L11" s="61">
        <v>0</v>
      </c>
      <c r="M11" s="61"/>
      <c r="N11" s="64" t="s">
        <v>30</v>
      </c>
      <c r="O11" s="7"/>
    </row>
    <row r="12" spans="1:15" s="8" customFormat="1" ht="42.75" customHeight="1">
      <c r="A12" s="65" t="s">
        <v>33</v>
      </c>
      <c r="B12" s="58">
        <v>600</v>
      </c>
      <c r="C12" s="58">
        <v>60016</v>
      </c>
      <c r="D12" s="57">
        <v>6050</v>
      </c>
      <c r="E12" s="60" t="s">
        <v>99</v>
      </c>
      <c r="F12" s="61">
        <v>20000</v>
      </c>
      <c r="G12" s="61">
        <v>0</v>
      </c>
      <c r="H12" s="61">
        <v>20000</v>
      </c>
      <c r="I12" s="61">
        <v>20000</v>
      </c>
      <c r="J12" s="61">
        <v>0</v>
      </c>
      <c r="K12" s="63" t="s">
        <v>29</v>
      </c>
      <c r="L12" s="61">
        <v>0</v>
      </c>
      <c r="M12" s="61">
        <v>0</v>
      </c>
      <c r="N12" s="64" t="s">
        <v>30</v>
      </c>
      <c r="O12" s="7"/>
    </row>
    <row r="13" spans="1:15" s="8" customFormat="1" ht="45.75" customHeight="1">
      <c r="A13" s="65" t="s">
        <v>34</v>
      </c>
      <c r="B13" s="58">
        <v>754</v>
      </c>
      <c r="C13" s="58">
        <v>75412</v>
      </c>
      <c r="D13" s="57">
        <v>6050</v>
      </c>
      <c r="E13" s="60" t="s">
        <v>100</v>
      </c>
      <c r="F13" s="61">
        <v>70000</v>
      </c>
      <c r="G13" s="61">
        <v>40000</v>
      </c>
      <c r="H13" s="61">
        <v>30000</v>
      </c>
      <c r="I13" s="61">
        <v>30000</v>
      </c>
      <c r="J13" s="61">
        <v>0</v>
      </c>
      <c r="K13" s="63" t="s">
        <v>29</v>
      </c>
      <c r="L13" s="61">
        <v>0</v>
      </c>
      <c r="M13" s="61">
        <v>0</v>
      </c>
      <c r="N13" s="64" t="s">
        <v>30</v>
      </c>
      <c r="O13" s="7"/>
    </row>
    <row r="14" spans="1:15" s="8" customFormat="1" ht="58.5" customHeight="1">
      <c r="A14" s="65" t="s">
        <v>35</v>
      </c>
      <c r="B14" s="58">
        <v>754</v>
      </c>
      <c r="C14" s="58">
        <v>75412</v>
      </c>
      <c r="D14" s="57">
        <v>6230</v>
      </c>
      <c r="E14" s="60" t="s">
        <v>103</v>
      </c>
      <c r="F14" s="61">
        <v>300000</v>
      </c>
      <c r="G14" s="61">
        <v>0</v>
      </c>
      <c r="H14" s="61">
        <v>300000</v>
      </c>
      <c r="I14" s="61">
        <v>60000</v>
      </c>
      <c r="J14" s="61">
        <v>240000</v>
      </c>
      <c r="K14" s="63" t="s">
        <v>29</v>
      </c>
      <c r="L14" s="61">
        <v>0</v>
      </c>
      <c r="M14" s="61">
        <v>0</v>
      </c>
      <c r="N14" s="64" t="s">
        <v>30</v>
      </c>
      <c r="O14" s="7"/>
    </row>
    <row r="15" spans="1:15" s="8" customFormat="1" ht="44.25" customHeight="1">
      <c r="A15" s="65" t="s">
        <v>36</v>
      </c>
      <c r="B15" s="58">
        <v>801</v>
      </c>
      <c r="C15" s="58">
        <v>80104</v>
      </c>
      <c r="D15" s="57">
        <v>6050</v>
      </c>
      <c r="E15" s="60" t="s">
        <v>101</v>
      </c>
      <c r="F15" s="61">
        <v>158000</v>
      </c>
      <c r="G15" s="61">
        <v>0</v>
      </c>
      <c r="H15" s="61">
        <v>158000</v>
      </c>
      <c r="I15" s="61">
        <v>158000</v>
      </c>
      <c r="J15" s="61">
        <v>0</v>
      </c>
      <c r="K15" s="63" t="s">
        <v>29</v>
      </c>
      <c r="L15" s="61">
        <v>0</v>
      </c>
      <c r="M15" s="61">
        <v>0</v>
      </c>
      <c r="N15" s="64" t="s">
        <v>102</v>
      </c>
      <c r="O15" s="7"/>
    </row>
    <row r="16" spans="1:15" s="8" customFormat="1" ht="57.75" customHeight="1">
      <c r="A16" s="65" t="s">
        <v>37</v>
      </c>
      <c r="B16" s="58">
        <v>900</v>
      </c>
      <c r="C16" s="58">
        <v>90001</v>
      </c>
      <c r="D16" s="57">
        <v>6050</v>
      </c>
      <c r="E16" s="60" t="s">
        <v>104</v>
      </c>
      <c r="F16" s="61">
        <v>250250</v>
      </c>
      <c r="G16" s="61">
        <v>70000</v>
      </c>
      <c r="H16" s="61">
        <v>180250</v>
      </c>
      <c r="I16" s="61">
        <v>44250</v>
      </c>
      <c r="J16" s="61">
        <v>136000</v>
      </c>
      <c r="K16" s="63" t="s">
        <v>29</v>
      </c>
      <c r="L16" s="61">
        <v>0</v>
      </c>
      <c r="M16" s="61">
        <v>0</v>
      </c>
      <c r="N16" s="64" t="s">
        <v>30</v>
      </c>
      <c r="O16" s="7"/>
    </row>
    <row r="17" spans="1:14" ht="65.25" customHeight="1">
      <c r="A17" s="65" t="s">
        <v>71</v>
      </c>
      <c r="B17" s="58">
        <v>900</v>
      </c>
      <c r="C17" s="58">
        <v>90001</v>
      </c>
      <c r="D17" s="57" t="s">
        <v>105</v>
      </c>
      <c r="E17" s="62" t="s">
        <v>69</v>
      </c>
      <c r="F17" s="61">
        <v>10353756</v>
      </c>
      <c r="G17" s="61">
        <v>3098625</v>
      </c>
      <c r="H17" s="61">
        <v>4944506</v>
      </c>
      <c r="I17" s="61">
        <v>1725388</v>
      </c>
      <c r="J17" s="61">
        <v>0</v>
      </c>
      <c r="K17" s="63" t="s">
        <v>29</v>
      </c>
      <c r="L17" s="61">
        <v>3219118</v>
      </c>
      <c r="M17" s="61">
        <v>2310625</v>
      </c>
      <c r="N17" s="64" t="s">
        <v>30</v>
      </c>
    </row>
    <row r="18" spans="1:14" s="9" customFormat="1" ht="57.75" customHeight="1">
      <c r="A18" s="65" t="s">
        <v>72</v>
      </c>
      <c r="B18" s="58">
        <v>900</v>
      </c>
      <c r="C18" s="58">
        <v>90001</v>
      </c>
      <c r="D18" s="57">
        <v>6050</v>
      </c>
      <c r="E18" s="62" t="s">
        <v>107</v>
      </c>
      <c r="F18" s="61">
        <v>150000</v>
      </c>
      <c r="G18" s="61">
        <v>0</v>
      </c>
      <c r="H18" s="61">
        <v>150000</v>
      </c>
      <c r="I18" s="61">
        <v>150000</v>
      </c>
      <c r="J18" s="61">
        <v>0</v>
      </c>
      <c r="K18" s="63" t="s">
        <v>29</v>
      </c>
      <c r="L18" s="61">
        <v>0</v>
      </c>
      <c r="M18" s="61">
        <v>0</v>
      </c>
      <c r="N18" s="64" t="s">
        <v>30</v>
      </c>
    </row>
    <row r="19" spans="1:14" ht="51.75" customHeight="1">
      <c r="A19" s="65" t="s">
        <v>120</v>
      </c>
      <c r="B19" s="58">
        <v>900</v>
      </c>
      <c r="C19" s="58">
        <v>90001</v>
      </c>
      <c r="D19" s="57">
        <v>6060</v>
      </c>
      <c r="E19" s="62" t="s">
        <v>106</v>
      </c>
      <c r="F19" s="61">
        <v>75000</v>
      </c>
      <c r="G19" s="61">
        <v>0</v>
      </c>
      <c r="H19" s="61">
        <v>75000</v>
      </c>
      <c r="I19" s="61">
        <v>75000</v>
      </c>
      <c r="J19" s="61">
        <v>0</v>
      </c>
      <c r="K19" s="63" t="s">
        <v>29</v>
      </c>
      <c r="L19" s="61">
        <v>0</v>
      </c>
      <c r="M19" s="61">
        <v>0</v>
      </c>
      <c r="N19" s="64" t="s">
        <v>30</v>
      </c>
    </row>
    <row r="20" spans="1:14" ht="51.75" customHeight="1">
      <c r="A20" s="65" t="s">
        <v>91</v>
      </c>
      <c r="B20" s="58">
        <v>900</v>
      </c>
      <c r="C20" s="58">
        <v>90004</v>
      </c>
      <c r="D20" s="57">
        <v>6050</v>
      </c>
      <c r="E20" s="62" t="s">
        <v>110</v>
      </c>
      <c r="F20" s="61">
        <v>75000</v>
      </c>
      <c r="G20" s="61">
        <v>0</v>
      </c>
      <c r="H20" s="61">
        <v>75000</v>
      </c>
      <c r="I20" s="61">
        <v>75000</v>
      </c>
      <c r="J20" s="61">
        <v>0</v>
      </c>
      <c r="K20" s="63" t="s">
        <v>29</v>
      </c>
      <c r="L20" s="61">
        <v>0</v>
      </c>
      <c r="M20" s="61">
        <v>0</v>
      </c>
      <c r="N20" s="64" t="s">
        <v>88</v>
      </c>
    </row>
    <row r="21" spans="1:14" ht="51.75" customHeight="1">
      <c r="A21" s="65" t="s">
        <v>108</v>
      </c>
      <c r="B21" s="58">
        <v>900</v>
      </c>
      <c r="C21" s="58">
        <v>90004</v>
      </c>
      <c r="D21" s="57">
        <v>6060</v>
      </c>
      <c r="E21" s="62" t="s">
        <v>112</v>
      </c>
      <c r="F21" s="61">
        <v>100000</v>
      </c>
      <c r="G21" s="61">
        <v>0</v>
      </c>
      <c r="H21" s="61">
        <v>100000</v>
      </c>
      <c r="I21" s="61">
        <v>100000</v>
      </c>
      <c r="J21" s="61">
        <v>0</v>
      </c>
      <c r="K21" s="63" t="s">
        <v>29</v>
      </c>
      <c r="L21" s="61">
        <v>0</v>
      </c>
      <c r="M21" s="61">
        <v>0</v>
      </c>
      <c r="N21" s="64" t="s">
        <v>30</v>
      </c>
    </row>
    <row r="22" spans="1:14" ht="71.25" customHeight="1">
      <c r="A22" s="65" t="s">
        <v>109</v>
      </c>
      <c r="B22" s="58">
        <v>921</v>
      </c>
      <c r="C22" s="58">
        <v>92109</v>
      </c>
      <c r="D22" s="57">
        <v>6220</v>
      </c>
      <c r="E22" s="62" t="s">
        <v>114</v>
      </c>
      <c r="F22" s="61">
        <v>93096</v>
      </c>
      <c r="G22" s="61">
        <v>0</v>
      </c>
      <c r="H22" s="61">
        <v>93096</v>
      </c>
      <c r="I22" s="61">
        <v>93096</v>
      </c>
      <c r="J22" s="61">
        <v>0</v>
      </c>
      <c r="K22" s="63" t="s">
        <v>65</v>
      </c>
      <c r="L22" s="61">
        <v>0</v>
      </c>
      <c r="M22" s="61">
        <v>0</v>
      </c>
      <c r="N22" s="64" t="s">
        <v>30</v>
      </c>
    </row>
    <row r="23" spans="1:14" ht="53.25" customHeight="1">
      <c r="A23" s="65" t="s">
        <v>111</v>
      </c>
      <c r="B23" s="58">
        <v>921</v>
      </c>
      <c r="C23" s="58">
        <v>92109</v>
      </c>
      <c r="D23" s="57">
        <v>6220</v>
      </c>
      <c r="E23" s="62" t="s">
        <v>121</v>
      </c>
      <c r="F23" s="61">
        <v>18412</v>
      </c>
      <c r="G23" s="61">
        <v>0</v>
      </c>
      <c r="H23" s="61">
        <v>10920</v>
      </c>
      <c r="I23" s="61">
        <v>10920</v>
      </c>
      <c r="J23" s="61">
        <v>0</v>
      </c>
      <c r="K23" s="63" t="s">
        <v>65</v>
      </c>
      <c r="L23" s="61">
        <v>0</v>
      </c>
      <c r="M23" s="61">
        <v>7492</v>
      </c>
      <c r="N23" s="64" t="s">
        <v>30</v>
      </c>
    </row>
    <row r="24" spans="1:14" ht="68.25" customHeight="1">
      <c r="A24" s="65" t="s">
        <v>113</v>
      </c>
      <c r="B24" s="58">
        <v>921</v>
      </c>
      <c r="C24" s="58">
        <v>92116</v>
      </c>
      <c r="D24" s="57">
        <v>6220</v>
      </c>
      <c r="E24" s="62" t="s">
        <v>70</v>
      </c>
      <c r="F24" s="61">
        <v>337325</v>
      </c>
      <c r="G24" s="61">
        <v>307375</v>
      </c>
      <c r="H24" s="61">
        <v>29950</v>
      </c>
      <c r="I24" s="61">
        <v>29950</v>
      </c>
      <c r="J24" s="61">
        <v>0</v>
      </c>
      <c r="K24" s="63" t="s">
        <v>65</v>
      </c>
      <c r="L24" s="61">
        <v>0</v>
      </c>
      <c r="M24" s="61">
        <v>0</v>
      </c>
      <c r="N24" s="64" t="s">
        <v>30</v>
      </c>
    </row>
    <row r="25" spans="1:14" ht="54.75" customHeight="1">
      <c r="A25" s="65" t="s">
        <v>115</v>
      </c>
      <c r="B25" s="58">
        <v>926</v>
      </c>
      <c r="C25" s="58">
        <v>92601</v>
      </c>
      <c r="D25" s="57">
        <v>6060</v>
      </c>
      <c r="E25" s="62" t="s">
        <v>118</v>
      </c>
      <c r="F25" s="61">
        <v>25000</v>
      </c>
      <c r="G25" s="61">
        <v>0</v>
      </c>
      <c r="H25" s="61">
        <v>25000</v>
      </c>
      <c r="I25" s="61">
        <v>25000</v>
      </c>
      <c r="J25" s="61">
        <v>0</v>
      </c>
      <c r="K25" s="63" t="s">
        <v>65</v>
      </c>
      <c r="L25" s="61">
        <v>0</v>
      </c>
      <c r="M25" s="61">
        <v>0</v>
      </c>
      <c r="N25" s="64" t="s">
        <v>30</v>
      </c>
    </row>
    <row r="26" spans="1:14" ht="54" customHeight="1">
      <c r="A26" s="65" t="s">
        <v>116</v>
      </c>
      <c r="B26" s="58">
        <v>926</v>
      </c>
      <c r="C26" s="58">
        <v>92695</v>
      </c>
      <c r="D26" s="57">
        <v>6050</v>
      </c>
      <c r="E26" s="62" t="s">
        <v>117</v>
      </c>
      <c r="F26" s="61">
        <v>75000</v>
      </c>
      <c r="G26" s="61">
        <v>0</v>
      </c>
      <c r="H26" s="61">
        <v>75000</v>
      </c>
      <c r="I26" s="61">
        <v>75000</v>
      </c>
      <c r="J26" s="61">
        <v>0</v>
      </c>
      <c r="K26" s="63" t="s">
        <v>65</v>
      </c>
      <c r="L26" s="61">
        <v>0</v>
      </c>
      <c r="M26" s="61">
        <v>0</v>
      </c>
      <c r="N26" s="64" t="s">
        <v>88</v>
      </c>
    </row>
    <row r="27" spans="1:14" s="9" customFormat="1" ht="24" customHeight="1">
      <c r="A27" s="99" t="s">
        <v>38</v>
      </c>
      <c r="B27" s="99"/>
      <c r="C27" s="99"/>
      <c r="D27" s="99"/>
      <c r="E27" s="99"/>
      <c r="F27" s="93">
        <f>SUM(F9:F26)</f>
        <v>12693534</v>
      </c>
      <c r="G27" s="93">
        <f aca="true" t="shared" si="0" ref="G27:M27">SUM(G9:G26)</f>
        <v>3758695</v>
      </c>
      <c r="H27" s="93">
        <f>SUM(H9:H26)</f>
        <v>6616722</v>
      </c>
      <c r="I27" s="93">
        <f>SUM(I9:I26)</f>
        <v>3021604</v>
      </c>
      <c r="J27" s="93">
        <f t="shared" si="0"/>
        <v>376000</v>
      </c>
      <c r="K27" s="93">
        <v>0</v>
      </c>
      <c r="L27" s="93">
        <f t="shared" si="0"/>
        <v>3219118</v>
      </c>
      <c r="M27" s="93">
        <f t="shared" si="0"/>
        <v>2318117</v>
      </c>
      <c r="N27" s="94" t="s">
        <v>39</v>
      </c>
    </row>
    <row r="28" spans="1:14" ht="12.75">
      <c r="A28" s="10" t="s">
        <v>40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0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0" t="s">
        <v>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0" t="s">
        <v>42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77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9" customFormat="1" ht="12.75">
      <c r="A33" s="76" t="s">
        <v>119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0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8">
      <c r="A37" s="59"/>
      <c r="B37" s="59"/>
      <c r="C37" s="59"/>
      <c r="D37" s="59"/>
      <c r="E37" s="59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">
      <c r="A38" s="59"/>
      <c r="B38" s="59"/>
      <c r="C38" s="59"/>
      <c r="D38" s="59"/>
      <c r="E38" s="59"/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2.7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2:14" ht="80.25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</sheetData>
  <sheetProtection selectLockedCells="1" selectUnlockedCells="1"/>
  <mergeCells count="20">
    <mergeCell ref="M3:M7"/>
    <mergeCell ref="N3:N7"/>
    <mergeCell ref="A27:E27"/>
    <mergeCell ref="G4:G7"/>
    <mergeCell ref="H4:H7"/>
    <mergeCell ref="I4:L4"/>
    <mergeCell ref="I5:I7"/>
    <mergeCell ref="J5:J7"/>
    <mergeCell ref="K5:K7"/>
    <mergeCell ref="L5:L7"/>
    <mergeCell ref="B39:N39"/>
    <mergeCell ref="B40:N40"/>
    <mergeCell ref="A1:N1"/>
    <mergeCell ref="A3:A7"/>
    <mergeCell ref="B3:B7"/>
    <mergeCell ref="C3:C7"/>
    <mergeCell ref="D3:D7"/>
    <mergeCell ref="E3:E7"/>
    <mergeCell ref="F3:F7"/>
    <mergeCell ref="H3:L3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 
Rady Miasta Radziejów z dnia  roku    
w sprawie uchwalenia budżetu Miasta Radziejów na 2018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12" customWidth="1"/>
  </cols>
  <sheetData>
    <row r="1" spans="1:8" ht="55.5" customHeight="1">
      <c r="A1" s="96" t="s">
        <v>122</v>
      </c>
      <c r="B1" s="96"/>
      <c r="C1" s="96"/>
      <c r="D1" s="96"/>
      <c r="E1" s="96"/>
      <c r="F1" s="96"/>
      <c r="G1" s="96"/>
      <c r="H1" s="96"/>
    </row>
    <row r="2" spans="1:8" ht="10.5" customHeight="1">
      <c r="A2" s="13"/>
      <c r="B2" s="13"/>
      <c r="C2" s="13"/>
      <c r="D2" s="13"/>
      <c r="E2" s="13"/>
      <c r="F2" s="13"/>
      <c r="H2" s="4" t="s">
        <v>14</v>
      </c>
    </row>
    <row r="3" spans="1:8" ht="12.75" customHeight="1">
      <c r="A3" s="107" t="s">
        <v>0</v>
      </c>
      <c r="B3" s="107" t="s">
        <v>1</v>
      </c>
      <c r="C3" s="107" t="s">
        <v>2</v>
      </c>
      <c r="D3" s="100" t="s">
        <v>43</v>
      </c>
      <c r="E3" s="100" t="s">
        <v>44</v>
      </c>
      <c r="F3" s="100" t="s">
        <v>6</v>
      </c>
      <c r="G3" s="100"/>
      <c r="H3" s="100"/>
    </row>
    <row r="4" spans="1:8" ht="12.75" customHeight="1">
      <c r="A4" s="107"/>
      <c r="B4" s="107"/>
      <c r="C4" s="107"/>
      <c r="D4" s="100"/>
      <c r="E4" s="100"/>
      <c r="F4" s="100" t="s">
        <v>45</v>
      </c>
      <c r="G4" s="14" t="s">
        <v>4</v>
      </c>
      <c r="H4" s="100" t="s">
        <v>46</v>
      </c>
    </row>
    <row r="5" spans="1:8" ht="45">
      <c r="A5" s="107"/>
      <c r="B5" s="107"/>
      <c r="C5" s="107"/>
      <c r="D5" s="100"/>
      <c r="E5" s="100"/>
      <c r="F5" s="100"/>
      <c r="G5" s="5" t="s">
        <v>89</v>
      </c>
      <c r="H5" s="100"/>
    </row>
    <row r="6" spans="1:8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10</v>
      </c>
    </row>
    <row r="7" spans="1:8" ht="18" customHeight="1" hidden="1">
      <c r="A7" s="51" t="s">
        <v>5</v>
      </c>
      <c r="B7" s="51" t="s">
        <v>47</v>
      </c>
      <c r="C7" s="17"/>
      <c r="D7" s="18">
        <f>SUM(D8:D11)</f>
        <v>0</v>
      </c>
      <c r="E7" s="18">
        <f>SUM(E8:E11)</f>
        <v>0</v>
      </c>
      <c r="F7" s="18">
        <f>SUM(F8:F11)</f>
        <v>0</v>
      </c>
      <c r="G7" s="18">
        <f>SUM(G8:G11)</f>
        <v>0</v>
      </c>
      <c r="H7" s="18">
        <f>SUM(H8:H11)</f>
        <v>0</v>
      </c>
    </row>
    <row r="8" spans="1:24" s="9" customFormat="1" ht="18" customHeight="1" hidden="1">
      <c r="A8" s="52"/>
      <c r="B8" s="53"/>
      <c r="C8" s="53">
        <v>2010</v>
      </c>
      <c r="D8" s="54"/>
      <c r="E8" s="54"/>
      <c r="F8" s="54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s="9" customFormat="1" ht="18" customHeight="1" hidden="1">
      <c r="A9" s="52"/>
      <c r="B9" s="53"/>
      <c r="C9" s="53">
        <v>4210</v>
      </c>
      <c r="D9" s="54"/>
      <c r="E9" s="54"/>
      <c r="F9" s="54"/>
      <c r="G9" s="54">
        <v>0</v>
      </c>
      <c r="H9" s="54"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s="9" customFormat="1" ht="18" customHeight="1" hidden="1">
      <c r="A10" s="52"/>
      <c r="B10" s="53"/>
      <c r="C10" s="53">
        <v>4300</v>
      </c>
      <c r="D10" s="54"/>
      <c r="E10" s="54"/>
      <c r="F10" s="54"/>
      <c r="G10" s="54">
        <v>0</v>
      </c>
      <c r="H10" s="54"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s="9" customFormat="1" ht="18" customHeight="1" hidden="1">
      <c r="A11" s="52"/>
      <c r="B11" s="53"/>
      <c r="C11" s="53">
        <v>4430</v>
      </c>
      <c r="D11" s="54"/>
      <c r="E11" s="54"/>
      <c r="F11" s="54"/>
      <c r="G11" s="54">
        <v>0</v>
      </c>
      <c r="H11" s="54"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8" ht="18" customHeight="1">
      <c r="A12" s="16">
        <v>750</v>
      </c>
      <c r="B12" s="17"/>
      <c r="C12" s="17"/>
      <c r="D12" s="18">
        <f>SUM(D13)</f>
        <v>141100</v>
      </c>
      <c r="E12" s="18">
        <f>SUM(E13)</f>
        <v>141100</v>
      </c>
      <c r="F12" s="18">
        <f>SUM(F13)</f>
        <v>141100</v>
      </c>
      <c r="G12" s="18">
        <f>SUM(G13)</f>
        <v>141100</v>
      </c>
      <c r="H12" s="18">
        <f>SUM(H13)</f>
        <v>0</v>
      </c>
    </row>
    <row r="13" spans="1:24" s="22" customFormat="1" ht="18" customHeight="1">
      <c r="A13" s="19"/>
      <c r="B13" s="20">
        <v>75011</v>
      </c>
      <c r="C13" s="20"/>
      <c r="D13" s="21">
        <f>SUM(D14:D18)</f>
        <v>141100</v>
      </c>
      <c r="E13" s="21">
        <f>SUM(E14:E22)</f>
        <v>141100</v>
      </c>
      <c r="F13" s="21">
        <f>SUM(F14:F22)</f>
        <v>141100</v>
      </c>
      <c r="G13" s="21">
        <f>SUM(G14:G22)</f>
        <v>141100</v>
      </c>
      <c r="H13" s="21">
        <f>SUM(H14:H18)</f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22" customFormat="1" ht="18" customHeight="1">
      <c r="A14" s="19"/>
      <c r="B14" s="20"/>
      <c r="C14" s="20">
        <v>2010</v>
      </c>
      <c r="D14" s="21">
        <v>141100</v>
      </c>
      <c r="E14" s="21"/>
      <c r="F14" s="21"/>
      <c r="G14" s="21"/>
      <c r="H14" s="2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22" customFormat="1" ht="18" customHeight="1">
      <c r="A15" s="19"/>
      <c r="B15" s="20"/>
      <c r="C15" s="20">
        <v>4010</v>
      </c>
      <c r="D15" s="21"/>
      <c r="E15" s="21">
        <v>109032</v>
      </c>
      <c r="F15" s="21">
        <v>109032</v>
      </c>
      <c r="G15" s="21">
        <v>109032</v>
      </c>
      <c r="H15" s="21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22" customFormat="1" ht="18" customHeight="1">
      <c r="A16" s="19"/>
      <c r="B16" s="20"/>
      <c r="C16" s="20">
        <v>4040</v>
      </c>
      <c r="D16" s="21"/>
      <c r="E16" s="23">
        <v>8955</v>
      </c>
      <c r="F16" s="23">
        <v>8955</v>
      </c>
      <c r="G16" s="23">
        <v>8955</v>
      </c>
      <c r="H16" s="21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22" customFormat="1" ht="18" customHeight="1">
      <c r="A17" s="19"/>
      <c r="B17" s="20"/>
      <c r="C17" s="20">
        <v>4110</v>
      </c>
      <c r="D17" s="21"/>
      <c r="E17" s="21">
        <v>20261</v>
      </c>
      <c r="F17" s="21">
        <v>20261</v>
      </c>
      <c r="G17" s="21">
        <v>20261</v>
      </c>
      <c r="H17" s="21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22" customFormat="1" ht="18" customHeight="1">
      <c r="A18" s="19"/>
      <c r="B18" s="20"/>
      <c r="C18" s="20">
        <v>4120</v>
      </c>
      <c r="D18" s="21"/>
      <c r="E18" s="21">
        <v>2852</v>
      </c>
      <c r="F18" s="21">
        <v>2852</v>
      </c>
      <c r="G18" s="21">
        <v>2852</v>
      </c>
      <c r="H18" s="21">
        <v>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22" customFormat="1" ht="18" customHeight="1" hidden="1">
      <c r="A19" s="19"/>
      <c r="B19" s="20"/>
      <c r="C19" s="20">
        <v>4210</v>
      </c>
      <c r="D19" s="21"/>
      <c r="E19" s="21">
        <v>0</v>
      </c>
      <c r="F19" s="21">
        <v>0</v>
      </c>
      <c r="G19" s="21">
        <v>0</v>
      </c>
      <c r="H19" s="21">
        <v>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22" customFormat="1" ht="18" customHeight="1" hidden="1">
      <c r="A20" s="19"/>
      <c r="B20" s="20"/>
      <c r="C20" s="20">
        <v>4300</v>
      </c>
      <c r="D20" s="21"/>
      <c r="E20" s="21">
        <v>0</v>
      </c>
      <c r="F20" s="21">
        <v>0</v>
      </c>
      <c r="G20" s="21">
        <v>0</v>
      </c>
      <c r="H20" s="21">
        <v>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22" customFormat="1" ht="18" customHeight="1" hidden="1">
      <c r="A21" s="19"/>
      <c r="B21" s="20"/>
      <c r="C21" s="20">
        <v>4380</v>
      </c>
      <c r="D21" s="21"/>
      <c r="E21" s="21">
        <v>0</v>
      </c>
      <c r="F21" s="21">
        <v>0</v>
      </c>
      <c r="G21" s="21">
        <v>0</v>
      </c>
      <c r="H21" s="21">
        <v>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2" customFormat="1" ht="18" customHeight="1" hidden="1">
      <c r="A22" s="19"/>
      <c r="B22" s="20"/>
      <c r="C22" s="20">
        <v>4440</v>
      </c>
      <c r="D22" s="21"/>
      <c r="E22" s="21">
        <v>0</v>
      </c>
      <c r="F22" s="21">
        <v>0</v>
      </c>
      <c r="G22" s="21">
        <v>0</v>
      </c>
      <c r="H22" s="21"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22" customFormat="1" ht="18" customHeight="1">
      <c r="A23" s="24">
        <v>751</v>
      </c>
      <c r="B23" s="25"/>
      <c r="C23" s="25"/>
      <c r="D23" s="26">
        <f>D24</f>
        <v>1350</v>
      </c>
      <c r="E23" s="26">
        <f>E24</f>
        <v>1350</v>
      </c>
      <c r="F23" s="26">
        <f>F24</f>
        <v>1350</v>
      </c>
      <c r="G23" s="26">
        <f>G24</f>
        <v>1292</v>
      </c>
      <c r="H23" s="26">
        <f>H24</f>
        <v>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22" customFormat="1" ht="18" customHeight="1">
      <c r="A24" s="19"/>
      <c r="B24" s="20">
        <v>75101</v>
      </c>
      <c r="C24" s="20"/>
      <c r="D24" s="21">
        <v>1350</v>
      </c>
      <c r="E24" s="21">
        <f>SUM(E26:E29)</f>
        <v>1350</v>
      </c>
      <c r="F24" s="21">
        <f>SUM(F26:F29)</f>
        <v>1350</v>
      </c>
      <c r="G24" s="27">
        <f>SUM(G26:G29)</f>
        <v>1292</v>
      </c>
      <c r="H24" s="27">
        <f>SUM(H26:H29)</f>
        <v>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22" customFormat="1" ht="18" customHeight="1">
      <c r="A25" s="19"/>
      <c r="B25" s="20"/>
      <c r="C25" s="20">
        <v>2010</v>
      </c>
      <c r="D25" s="21">
        <v>1350</v>
      </c>
      <c r="E25" s="21"/>
      <c r="F25" s="21"/>
      <c r="G25" s="27"/>
      <c r="H25" s="2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22" customFormat="1" ht="18" customHeight="1">
      <c r="A26" s="19"/>
      <c r="B26" s="20"/>
      <c r="C26" s="20" t="s">
        <v>10</v>
      </c>
      <c r="D26" s="27"/>
      <c r="E26" s="27">
        <v>1080</v>
      </c>
      <c r="F26" s="27">
        <v>1080</v>
      </c>
      <c r="G26" s="27">
        <v>1080</v>
      </c>
      <c r="H26" s="27">
        <v>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22" customFormat="1" ht="18" customHeight="1">
      <c r="A27" s="19"/>
      <c r="B27" s="20"/>
      <c r="C27" s="20">
        <v>4110</v>
      </c>
      <c r="D27" s="27"/>
      <c r="E27" s="27">
        <v>185</v>
      </c>
      <c r="F27" s="27">
        <v>185</v>
      </c>
      <c r="G27" s="27">
        <v>185</v>
      </c>
      <c r="H27" s="27">
        <v>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22" customFormat="1" ht="18" customHeight="1">
      <c r="A28" s="19"/>
      <c r="B28" s="20"/>
      <c r="C28" s="20">
        <v>4120</v>
      </c>
      <c r="D28" s="27"/>
      <c r="E28" s="27">
        <v>27</v>
      </c>
      <c r="F28" s="27">
        <v>27</v>
      </c>
      <c r="G28" s="27">
        <v>27</v>
      </c>
      <c r="H28" s="27">
        <v>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22" customFormat="1" ht="18" customHeight="1">
      <c r="A29" s="19"/>
      <c r="B29" s="20"/>
      <c r="C29" s="20">
        <v>4300</v>
      </c>
      <c r="D29" s="27"/>
      <c r="E29" s="27">
        <v>58</v>
      </c>
      <c r="F29" s="27">
        <v>58</v>
      </c>
      <c r="G29" s="27">
        <v>0</v>
      </c>
      <c r="H29" s="27"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22" customFormat="1" ht="12.75" customHeight="1">
      <c r="A30" s="19"/>
      <c r="B30" s="20"/>
      <c r="C30" s="20"/>
      <c r="D30" s="27"/>
      <c r="E30" s="27"/>
      <c r="F30" s="27"/>
      <c r="G30" s="27"/>
      <c r="H30" s="2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31" customFormat="1" ht="18" customHeight="1">
      <c r="A31" s="28">
        <v>852</v>
      </c>
      <c r="B31" s="29"/>
      <c r="C31" s="29"/>
      <c r="D31" s="26">
        <f>SUM(D32,D35,D39)</f>
        <v>41000</v>
      </c>
      <c r="E31" s="26">
        <f>SUM(E32,E35,E39)</f>
        <v>41000</v>
      </c>
      <c r="F31" s="26">
        <f>SUM(F32,F35,F39)</f>
        <v>41000</v>
      </c>
      <c r="G31" s="26">
        <f>SUM(G32,G35,G39)</f>
        <v>7000</v>
      </c>
      <c r="H31" s="26">
        <f>SUM(H44,H66,H61,H70)</f>
        <v>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33" customFormat="1" ht="18" customHeight="1">
      <c r="A32" s="21"/>
      <c r="B32" s="34">
        <v>85213</v>
      </c>
      <c r="C32" s="20"/>
      <c r="D32" s="21">
        <f>D33+D34</f>
        <v>33000</v>
      </c>
      <c r="E32" s="21">
        <f>E33+E34</f>
        <v>33000</v>
      </c>
      <c r="F32" s="21">
        <f>F33+F34</f>
        <v>33000</v>
      </c>
      <c r="G32" s="21">
        <f>G33+G34</f>
        <v>0</v>
      </c>
      <c r="H32" s="21">
        <f>H33+H34</f>
        <v>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3" customFormat="1" ht="18" customHeight="1">
      <c r="A33" s="21"/>
      <c r="B33" s="19"/>
      <c r="C33" s="20">
        <v>2010</v>
      </c>
      <c r="D33" s="21">
        <v>33000</v>
      </c>
      <c r="E33" s="21"/>
      <c r="F33" s="21"/>
      <c r="G33" s="21"/>
      <c r="H33" s="2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33" customFormat="1" ht="18" customHeight="1">
      <c r="A34" s="21"/>
      <c r="B34" s="19"/>
      <c r="C34" s="20">
        <v>4130</v>
      </c>
      <c r="D34" s="21"/>
      <c r="E34" s="21">
        <v>33000</v>
      </c>
      <c r="F34" s="21">
        <v>33000</v>
      </c>
      <c r="G34" s="21">
        <v>0</v>
      </c>
      <c r="H34" s="21">
        <v>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3" customFormat="1" ht="18" customHeight="1">
      <c r="A35" s="21"/>
      <c r="B35" s="34">
        <v>85219</v>
      </c>
      <c r="C35" s="20"/>
      <c r="D35" s="21">
        <f>D36+D37+D38</f>
        <v>1000</v>
      </c>
      <c r="E35" s="21">
        <f>E36+E37+E38</f>
        <v>1000</v>
      </c>
      <c r="F35" s="21">
        <f>F36+F37+F38</f>
        <v>1000</v>
      </c>
      <c r="G35" s="21">
        <f>G36+G37+G38</f>
        <v>0</v>
      </c>
      <c r="H35" s="21">
        <f>H36+H37+H38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s="33" customFormat="1" ht="18" customHeight="1">
      <c r="A36" s="21"/>
      <c r="B36" s="19"/>
      <c r="C36" s="20">
        <v>2010</v>
      </c>
      <c r="D36" s="21">
        <v>1000</v>
      </c>
      <c r="E36" s="21"/>
      <c r="F36" s="21"/>
      <c r="G36" s="21"/>
      <c r="H36" s="2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s="33" customFormat="1" ht="18" customHeight="1">
      <c r="A37" s="21"/>
      <c r="B37" s="19"/>
      <c r="C37" s="20">
        <v>3110</v>
      </c>
      <c r="D37" s="21"/>
      <c r="E37" s="21">
        <v>1000</v>
      </c>
      <c r="F37" s="21">
        <v>1000</v>
      </c>
      <c r="G37" s="21">
        <v>0</v>
      </c>
      <c r="H37" s="21">
        <v>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3" customFormat="1" ht="18" customHeight="1" hidden="1">
      <c r="A38" s="21"/>
      <c r="B38" s="19"/>
      <c r="C38" s="20">
        <v>4210</v>
      </c>
      <c r="D38" s="21"/>
      <c r="E38" s="21">
        <v>0</v>
      </c>
      <c r="F38" s="21">
        <v>0</v>
      </c>
      <c r="G38" s="21">
        <v>0</v>
      </c>
      <c r="H38" s="21">
        <v>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s="33" customFormat="1" ht="18" customHeight="1">
      <c r="A39" s="21"/>
      <c r="B39" s="34">
        <v>85228</v>
      </c>
      <c r="C39" s="20"/>
      <c r="D39" s="21">
        <f>D40+D41+D42</f>
        <v>7000</v>
      </c>
      <c r="E39" s="21">
        <f>E40+E41+E42</f>
        <v>7000</v>
      </c>
      <c r="F39" s="21">
        <f>F40+F41+F42</f>
        <v>7000</v>
      </c>
      <c r="G39" s="21">
        <f>G40+G41+G42</f>
        <v>7000</v>
      </c>
      <c r="H39" s="21">
        <f>H40+H41+H42</f>
        <v>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s="33" customFormat="1" ht="18" customHeight="1">
      <c r="A40" s="21"/>
      <c r="B40" s="19"/>
      <c r="C40" s="20">
        <v>2010</v>
      </c>
      <c r="D40" s="21">
        <v>7000</v>
      </c>
      <c r="E40" s="21"/>
      <c r="F40" s="21"/>
      <c r="G40" s="21"/>
      <c r="H40" s="2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s="33" customFormat="1" ht="18" customHeight="1">
      <c r="A41" s="21"/>
      <c r="B41" s="19"/>
      <c r="C41" s="20">
        <v>4110</v>
      </c>
      <c r="D41" s="21"/>
      <c r="E41" s="21">
        <v>500</v>
      </c>
      <c r="F41" s="21">
        <v>500</v>
      </c>
      <c r="G41" s="21">
        <v>500</v>
      </c>
      <c r="H41" s="21">
        <v>0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s="33" customFormat="1" ht="18" customHeight="1">
      <c r="A42" s="21"/>
      <c r="B42" s="19"/>
      <c r="C42" s="20">
        <v>4170</v>
      </c>
      <c r="D42" s="21"/>
      <c r="E42" s="21">
        <v>6500</v>
      </c>
      <c r="F42" s="21">
        <v>6500</v>
      </c>
      <c r="G42" s="21">
        <v>6500</v>
      </c>
      <c r="H42" s="21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s="31" customFormat="1" ht="18" customHeight="1">
      <c r="A43" s="28">
        <v>855</v>
      </c>
      <c r="B43" s="29"/>
      <c r="C43" s="29"/>
      <c r="D43" s="26">
        <f>D44+D57</f>
        <v>5904400</v>
      </c>
      <c r="E43" s="26">
        <f>E44+E57</f>
        <v>5904400</v>
      </c>
      <c r="F43" s="26">
        <f>F44+F57</f>
        <v>5904400</v>
      </c>
      <c r="G43" s="26">
        <f>G44+G57</f>
        <v>300867</v>
      </c>
      <c r="H43" s="26">
        <f>H44+H57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s="22" customFormat="1" ht="18" customHeight="1">
      <c r="A44" s="27"/>
      <c r="B44" s="20">
        <v>85501</v>
      </c>
      <c r="C44" s="20"/>
      <c r="D44" s="21">
        <f>SUM(D45:D56)</f>
        <v>2880000</v>
      </c>
      <c r="E44" s="21">
        <f>SUM(E45:E56)</f>
        <v>2880000</v>
      </c>
      <c r="F44" s="21">
        <f>SUM(F45:F56)</f>
        <v>2880000</v>
      </c>
      <c r="G44" s="21">
        <f>SUM(G45:G56)</f>
        <v>39133</v>
      </c>
      <c r="H44" s="21">
        <f>SUM(H45:H56)</f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33" customFormat="1" ht="18" customHeight="1">
      <c r="A45" s="21"/>
      <c r="B45" s="19"/>
      <c r="C45" s="20">
        <v>2060</v>
      </c>
      <c r="D45" s="21">
        <v>2880000</v>
      </c>
      <c r="E45" s="21"/>
      <c r="F45" s="21"/>
      <c r="G45" s="21"/>
      <c r="H45" s="2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s="33" customFormat="1" ht="18" customHeight="1">
      <c r="A46" s="21"/>
      <c r="B46" s="19"/>
      <c r="C46" s="20">
        <v>3110</v>
      </c>
      <c r="D46" s="21"/>
      <c r="E46" s="21">
        <v>2837438</v>
      </c>
      <c r="F46" s="21">
        <v>2837438</v>
      </c>
      <c r="G46" s="21">
        <v>0</v>
      </c>
      <c r="H46" s="21"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s="33" customFormat="1" ht="18" customHeight="1">
      <c r="A47" s="21"/>
      <c r="B47" s="19"/>
      <c r="C47" s="20" t="s">
        <v>10</v>
      </c>
      <c r="D47" s="21"/>
      <c r="E47" s="21">
        <v>29986</v>
      </c>
      <c r="F47" s="21">
        <v>29986</v>
      </c>
      <c r="G47" s="21">
        <v>29986</v>
      </c>
      <c r="H47" s="21">
        <v>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33" customFormat="1" ht="18" customHeight="1">
      <c r="A48" s="21"/>
      <c r="B48" s="19"/>
      <c r="C48" s="20" t="s">
        <v>11</v>
      </c>
      <c r="D48" s="21"/>
      <c r="E48" s="21">
        <v>2951</v>
      </c>
      <c r="F48" s="21">
        <v>2951</v>
      </c>
      <c r="G48" s="21">
        <v>2951</v>
      </c>
      <c r="H48" s="21">
        <v>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33" customFormat="1" ht="18" customHeight="1">
      <c r="A49" s="21"/>
      <c r="B49" s="19"/>
      <c r="C49" s="20" t="s">
        <v>12</v>
      </c>
      <c r="D49" s="21"/>
      <c r="E49" s="21">
        <v>5672</v>
      </c>
      <c r="F49" s="21">
        <v>5672</v>
      </c>
      <c r="G49" s="21">
        <v>5672</v>
      </c>
      <c r="H49" s="21">
        <v>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33" customFormat="1" ht="18" customHeight="1">
      <c r="A50" s="21"/>
      <c r="B50" s="19"/>
      <c r="C50" s="20" t="s">
        <v>13</v>
      </c>
      <c r="D50" s="21"/>
      <c r="E50" s="21">
        <v>524</v>
      </c>
      <c r="F50" s="21">
        <v>524</v>
      </c>
      <c r="G50" s="21">
        <v>524</v>
      </c>
      <c r="H50" s="21">
        <v>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33" customFormat="1" ht="18" customHeight="1">
      <c r="A51" s="21"/>
      <c r="B51" s="19"/>
      <c r="C51" s="20" t="s">
        <v>8</v>
      </c>
      <c r="D51" s="21"/>
      <c r="E51" s="21">
        <v>1100</v>
      </c>
      <c r="F51" s="21">
        <v>1100</v>
      </c>
      <c r="G51" s="21">
        <v>0</v>
      </c>
      <c r="H51" s="21">
        <v>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s="33" customFormat="1" ht="18" customHeight="1">
      <c r="A52" s="21"/>
      <c r="B52" s="19"/>
      <c r="C52" s="20" t="s">
        <v>9</v>
      </c>
      <c r="D52" s="21"/>
      <c r="E52" s="21">
        <v>800</v>
      </c>
      <c r="F52" s="21">
        <v>800</v>
      </c>
      <c r="G52" s="21">
        <v>0</v>
      </c>
      <c r="H52" s="21"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s="33" customFormat="1" ht="18" customHeight="1">
      <c r="A53" s="21"/>
      <c r="B53" s="19"/>
      <c r="C53" s="20">
        <v>4360</v>
      </c>
      <c r="D53" s="21"/>
      <c r="E53" s="21">
        <v>333</v>
      </c>
      <c r="F53" s="21">
        <v>333</v>
      </c>
      <c r="G53" s="21">
        <v>0</v>
      </c>
      <c r="H53" s="21"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33" customFormat="1" ht="18" customHeight="1">
      <c r="A54" s="21"/>
      <c r="B54" s="19"/>
      <c r="C54" s="20">
        <v>4410</v>
      </c>
      <c r="D54" s="21"/>
      <c r="E54" s="21">
        <v>200</v>
      </c>
      <c r="F54" s="21">
        <v>200</v>
      </c>
      <c r="G54" s="21">
        <v>0</v>
      </c>
      <c r="H54" s="21"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s="33" customFormat="1" ht="18" customHeight="1">
      <c r="A55" s="21"/>
      <c r="B55" s="19"/>
      <c r="C55" s="20">
        <v>4440</v>
      </c>
      <c r="D55" s="21"/>
      <c r="E55" s="21">
        <v>396</v>
      </c>
      <c r="F55" s="21">
        <v>396</v>
      </c>
      <c r="G55" s="21">
        <v>0</v>
      </c>
      <c r="H55" s="21"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33" customFormat="1" ht="18" customHeight="1">
      <c r="A56" s="21"/>
      <c r="B56" s="19"/>
      <c r="C56" s="20">
        <v>4700</v>
      </c>
      <c r="D56" s="21"/>
      <c r="E56" s="21">
        <v>600</v>
      </c>
      <c r="F56" s="21">
        <v>600</v>
      </c>
      <c r="G56" s="21">
        <v>0</v>
      </c>
      <c r="H56" s="21"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21"/>
      <c r="B57" s="34">
        <v>85502</v>
      </c>
      <c r="C57" s="20"/>
      <c r="D57" s="21">
        <f>SUM(D58:D71)</f>
        <v>3024400</v>
      </c>
      <c r="E57" s="21">
        <f>SUM(E58:E71)</f>
        <v>3024400</v>
      </c>
      <c r="F57" s="21">
        <f>SUM(F58:F71)</f>
        <v>3024400</v>
      </c>
      <c r="G57" s="21">
        <f>SUM(G58:G71)</f>
        <v>261734</v>
      </c>
      <c r="H57" s="21">
        <f>SUM(H58:H71)</f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21"/>
      <c r="B58" s="19"/>
      <c r="C58" s="20">
        <v>2010</v>
      </c>
      <c r="D58" s="21">
        <v>3024400</v>
      </c>
      <c r="E58" s="21">
        <v>0</v>
      </c>
      <c r="F58" s="21">
        <v>0</v>
      </c>
      <c r="G58" s="21">
        <v>0</v>
      </c>
      <c r="H58" s="21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21"/>
      <c r="B59" s="19"/>
      <c r="C59" s="20">
        <v>3110</v>
      </c>
      <c r="D59" s="21"/>
      <c r="E59" s="21">
        <v>2756311</v>
      </c>
      <c r="F59" s="21">
        <v>2756311</v>
      </c>
      <c r="G59" s="21">
        <v>0</v>
      </c>
      <c r="H59" s="21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21"/>
      <c r="B60" s="19"/>
      <c r="C60" s="20">
        <v>4010</v>
      </c>
      <c r="D60" s="21"/>
      <c r="E60" s="21">
        <v>64160</v>
      </c>
      <c r="F60" s="21">
        <v>64160</v>
      </c>
      <c r="G60" s="21">
        <v>64038</v>
      </c>
      <c r="H60" s="21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21"/>
      <c r="B61" s="34"/>
      <c r="C61" s="20">
        <v>4040</v>
      </c>
      <c r="D61" s="21"/>
      <c r="E61" s="21">
        <v>5098</v>
      </c>
      <c r="F61" s="21">
        <v>5098</v>
      </c>
      <c r="G61" s="21">
        <v>5098</v>
      </c>
      <c r="H61" s="21">
        <f>H62+H65</f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21"/>
      <c r="B62" s="19"/>
      <c r="C62" s="20">
        <v>4110</v>
      </c>
      <c r="D62" s="21"/>
      <c r="E62" s="21">
        <v>191926</v>
      </c>
      <c r="F62" s="21">
        <v>191926</v>
      </c>
      <c r="G62" s="21">
        <v>191926</v>
      </c>
      <c r="H62" s="21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>
      <c r="A63" s="21"/>
      <c r="B63" s="19"/>
      <c r="C63" s="20">
        <v>4120</v>
      </c>
      <c r="D63" s="21"/>
      <c r="E63" s="21">
        <v>172</v>
      </c>
      <c r="F63" s="21">
        <v>172</v>
      </c>
      <c r="G63" s="21">
        <v>172</v>
      </c>
      <c r="H63" s="21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21"/>
      <c r="B64" s="19"/>
      <c r="C64" s="20">
        <v>4170</v>
      </c>
      <c r="D64" s="21"/>
      <c r="E64" s="21">
        <v>500</v>
      </c>
      <c r="F64" s="21">
        <v>500</v>
      </c>
      <c r="G64" s="21">
        <v>500</v>
      </c>
      <c r="H64" s="21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21"/>
      <c r="B65" s="19"/>
      <c r="C65" s="20">
        <v>4210</v>
      </c>
      <c r="D65" s="21"/>
      <c r="E65" s="21">
        <v>1221</v>
      </c>
      <c r="F65" s="21">
        <v>1221</v>
      </c>
      <c r="G65" s="21">
        <v>0</v>
      </c>
      <c r="H65" s="21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21"/>
      <c r="B66" s="34"/>
      <c r="C66" s="20">
        <v>4280</v>
      </c>
      <c r="D66" s="21"/>
      <c r="E66" s="21">
        <v>240</v>
      </c>
      <c r="F66" s="21">
        <v>240</v>
      </c>
      <c r="G66" s="21">
        <v>0</v>
      </c>
      <c r="H66" s="21">
        <f>H67+H68+H69</f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21"/>
      <c r="B67" s="19"/>
      <c r="C67" s="20">
        <v>4300</v>
      </c>
      <c r="D67" s="21"/>
      <c r="E67" s="21">
        <v>2077</v>
      </c>
      <c r="F67" s="21">
        <v>2077</v>
      </c>
      <c r="G67" s="21">
        <v>0</v>
      </c>
      <c r="H67" s="21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21"/>
      <c r="B68" s="19"/>
      <c r="C68" s="20">
        <v>4360</v>
      </c>
      <c r="D68" s="21"/>
      <c r="E68" s="21">
        <v>620</v>
      </c>
      <c r="F68" s="21">
        <v>620</v>
      </c>
      <c r="G68" s="21">
        <v>0</v>
      </c>
      <c r="H68" s="21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 hidden="1">
      <c r="A69" s="21"/>
      <c r="B69" s="19"/>
      <c r="C69" s="20">
        <v>4410</v>
      </c>
      <c r="D69" s="21"/>
      <c r="E69" s="21">
        <v>0</v>
      </c>
      <c r="F69" s="21">
        <v>0</v>
      </c>
      <c r="G69" s="21">
        <v>0</v>
      </c>
      <c r="H69" s="21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8" s="32" customFormat="1" ht="18" customHeight="1">
      <c r="A70" s="21"/>
      <c r="B70" s="34"/>
      <c r="C70" s="20">
        <v>4440</v>
      </c>
      <c r="D70" s="50"/>
      <c r="E70" s="50">
        <v>2075</v>
      </c>
      <c r="F70" s="50">
        <v>2075</v>
      </c>
      <c r="G70" s="50">
        <v>0</v>
      </c>
      <c r="H70" s="50">
        <v>0</v>
      </c>
    </row>
    <row r="71" spans="1:8" s="32" customFormat="1" ht="18" customHeight="1" hidden="1">
      <c r="A71" s="21"/>
      <c r="B71" s="34"/>
      <c r="C71" s="20">
        <v>4700</v>
      </c>
      <c r="D71" s="50"/>
      <c r="E71" s="50">
        <v>0</v>
      </c>
      <c r="F71" s="50">
        <v>0</v>
      </c>
      <c r="G71" s="50">
        <v>0</v>
      </c>
      <c r="H71" s="50">
        <v>0</v>
      </c>
    </row>
    <row r="72" spans="1:8" ht="18" customHeight="1">
      <c r="A72" s="103" t="s">
        <v>38</v>
      </c>
      <c r="B72" s="103"/>
      <c r="C72" s="103"/>
      <c r="D72" s="35">
        <f>SUM(D7,D12,D23,D31,D43)</f>
        <v>6087850</v>
      </c>
      <c r="E72" s="35">
        <f>SUM(E7,E12,E23,E31,E43)</f>
        <v>6087850</v>
      </c>
      <c r="F72" s="35">
        <f>SUM(F7,F12,F23,F31,F43)</f>
        <v>6087850</v>
      </c>
      <c r="G72" s="35">
        <f>SUM(G7,G12,G23,G31,G43)</f>
        <v>450259</v>
      </c>
      <c r="H72" s="35">
        <f>SUM(H7,H12,H23,H31,H43)</f>
        <v>0</v>
      </c>
    </row>
    <row r="73" spans="1:8" ht="18" customHeight="1">
      <c r="A73" s="36"/>
      <c r="B73" s="36"/>
      <c r="C73" s="36"/>
      <c r="D73" s="37"/>
      <c r="E73" s="37"/>
      <c r="F73" s="37"/>
      <c r="G73" s="37"/>
      <c r="H73" s="37"/>
    </row>
    <row r="74" spans="1:8" ht="15">
      <c r="A74" s="36"/>
      <c r="B74" s="36"/>
      <c r="C74" s="36"/>
      <c r="D74" s="37"/>
      <c r="E74" s="37"/>
      <c r="F74" s="37"/>
      <c r="G74" s="37"/>
      <c r="H74" s="37"/>
    </row>
    <row r="75" spans="1:6" ht="12.75">
      <c r="A75" s="13"/>
      <c r="B75" s="13"/>
      <c r="C75" s="13"/>
      <c r="D75" s="13"/>
      <c r="E75" s="13"/>
      <c r="F75" s="13"/>
    </row>
    <row r="76" spans="1:8" ht="15.75">
      <c r="A76" s="89" t="s">
        <v>48</v>
      </c>
      <c r="B76" s="90"/>
      <c r="C76" s="90"/>
      <c r="D76" s="90"/>
      <c r="E76" s="90"/>
      <c r="F76" s="90"/>
      <c r="G76" s="9"/>
      <c r="H76" s="9"/>
    </row>
    <row r="77" spans="1:8" ht="15.75">
      <c r="A77" s="78"/>
      <c r="B77" s="79"/>
      <c r="C77" s="79"/>
      <c r="D77" s="79"/>
      <c r="E77" s="79"/>
      <c r="F77" s="79"/>
      <c r="G77" s="80"/>
      <c r="H77" s="80"/>
    </row>
    <row r="78" spans="1:6" ht="27.75" customHeight="1">
      <c r="A78" s="2" t="s">
        <v>0</v>
      </c>
      <c r="B78" s="2" t="s">
        <v>49</v>
      </c>
      <c r="C78" s="2" t="s">
        <v>50</v>
      </c>
      <c r="D78" s="2" t="s">
        <v>51</v>
      </c>
      <c r="E78" s="104" t="s">
        <v>52</v>
      </c>
      <c r="F78" s="104"/>
    </row>
    <row r="79" spans="1:6" ht="18" customHeight="1">
      <c r="A79" s="38">
        <v>750</v>
      </c>
      <c r="B79" s="38">
        <v>75011</v>
      </c>
      <c r="C79" s="66" t="s">
        <v>60</v>
      </c>
      <c r="D79" s="74">
        <v>200</v>
      </c>
      <c r="E79" s="105">
        <v>10</v>
      </c>
      <c r="F79" s="105"/>
    </row>
    <row r="80" spans="1:6" ht="18" customHeight="1">
      <c r="A80" s="38">
        <v>852</v>
      </c>
      <c r="B80" s="38">
        <v>85228</v>
      </c>
      <c r="C80" s="66" t="s">
        <v>61</v>
      </c>
      <c r="D80" s="74">
        <v>1000</v>
      </c>
      <c r="E80" s="101">
        <v>50</v>
      </c>
      <c r="F80" s="102"/>
    </row>
    <row r="81" spans="1:6" ht="20.25" customHeight="1">
      <c r="A81" s="38">
        <v>855</v>
      </c>
      <c r="B81" s="38">
        <v>85502</v>
      </c>
      <c r="C81" s="66" t="s">
        <v>66</v>
      </c>
      <c r="D81" s="74">
        <v>17000</v>
      </c>
      <c r="E81" s="106">
        <v>10000</v>
      </c>
      <c r="F81" s="106"/>
    </row>
    <row r="83" spans="1:8" ht="27" customHeight="1">
      <c r="A83" s="95" t="s">
        <v>123</v>
      </c>
      <c r="B83" s="95"/>
      <c r="C83" s="95"/>
      <c r="D83" s="95"/>
      <c r="E83" s="95"/>
      <c r="F83" s="95"/>
      <c r="G83" s="95"/>
      <c r="H83" s="95"/>
    </row>
  </sheetData>
  <sheetProtection/>
  <mergeCells count="15">
    <mergeCell ref="A83:H83"/>
    <mergeCell ref="E81:F81"/>
    <mergeCell ref="A1:H1"/>
    <mergeCell ref="A3:A5"/>
    <mergeCell ref="B3:B5"/>
    <mergeCell ref="C3:C5"/>
    <mergeCell ref="D3:D5"/>
    <mergeCell ref="E3:E5"/>
    <mergeCell ref="E80:F80"/>
    <mergeCell ref="F3:H3"/>
    <mergeCell ref="F4:F5"/>
    <mergeCell ref="H4:H5"/>
    <mergeCell ref="A72:C72"/>
    <mergeCell ref="E78:F78"/>
    <mergeCell ref="E79:F79"/>
  </mergeCells>
  <printOptions/>
  <pageMargins left="0.7480314960629921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&amp;R&amp;"Arial,Pogrubiony"&amp;11Załącznik Nr 4&amp;"Arial,Normalny"&amp;10 
do uchwały Nr    Rady Miasta Radziejów 
z dnia  
w sprawie uchwalenia budżetu Miasta Radziejów na 2018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57421875" style="0" customWidth="1"/>
    <col min="2" max="2" width="53.57421875" style="0" customWidth="1"/>
    <col min="3" max="3" width="11.7109375" style="0" customWidth="1"/>
    <col min="4" max="4" width="12.140625" style="0" hidden="1" customWidth="1"/>
    <col min="5" max="5" width="2.421875" style="0" hidden="1" customWidth="1"/>
    <col min="6" max="6" width="11.28125" style="0" hidden="1" customWidth="1"/>
    <col min="7" max="7" width="11.7109375" style="0" hidden="1" customWidth="1"/>
    <col min="8" max="8" width="16.8515625" style="73" customWidth="1"/>
  </cols>
  <sheetData>
    <row r="1" spans="1:8" ht="22.5" customHeight="1">
      <c r="A1" s="113" t="s">
        <v>124</v>
      </c>
      <c r="B1" s="113"/>
      <c r="C1" s="113"/>
      <c r="D1" s="113"/>
      <c r="E1" s="113"/>
      <c r="F1" s="113"/>
      <c r="G1" s="113"/>
      <c r="H1" s="113"/>
    </row>
    <row r="2" spans="1:8" ht="12.75">
      <c r="A2" s="39"/>
      <c r="B2" s="13"/>
      <c r="C2" s="13"/>
      <c r="D2" s="13"/>
      <c r="E2" s="13"/>
      <c r="F2" s="13"/>
      <c r="G2" s="13"/>
      <c r="H2" s="67"/>
    </row>
    <row r="3" spans="1:8" ht="12.75">
      <c r="A3" s="13"/>
      <c r="B3" s="13"/>
      <c r="C3" s="13"/>
      <c r="D3" s="13"/>
      <c r="E3" s="13"/>
      <c r="F3" s="13"/>
      <c r="G3" s="13"/>
      <c r="H3" s="68" t="s">
        <v>14</v>
      </c>
    </row>
    <row r="4" spans="1:8" ht="12.75">
      <c r="A4" s="116" t="s">
        <v>15</v>
      </c>
      <c r="B4" s="116" t="s">
        <v>53</v>
      </c>
      <c r="C4" s="117" t="s">
        <v>54</v>
      </c>
      <c r="D4" s="108" t="s">
        <v>55</v>
      </c>
      <c r="E4" s="108" t="s">
        <v>56</v>
      </c>
      <c r="F4" s="108" t="s">
        <v>7</v>
      </c>
      <c r="G4" s="108" t="s">
        <v>3</v>
      </c>
      <c r="H4" s="114" t="s">
        <v>125</v>
      </c>
    </row>
    <row r="5" spans="1:8" ht="12.75">
      <c r="A5" s="116"/>
      <c r="B5" s="116"/>
      <c r="C5" s="116"/>
      <c r="D5" s="118"/>
      <c r="E5" s="109"/>
      <c r="F5" s="111"/>
      <c r="G5" s="111"/>
      <c r="H5" s="114"/>
    </row>
    <row r="6" spans="1:8" ht="25.5" customHeight="1">
      <c r="A6" s="116"/>
      <c r="B6" s="116"/>
      <c r="C6" s="116"/>
      <c r="D6" s="119"/>
      <c r="E6" s="110"/>
      <c r="F6" s="112"/>
      <c r="G6" s="112"/>
      <c r="H6" s="114"/>
    </row>
    <row r="7" spans="1:8" ht="12.75">
      <c r="A7" s="40">
        <v>1</v>
      </c>
      <c r="B7" s="40">
        <v>2</v>
      </c>
      <c r="C7" s="40">
        <v>3</v>
      </c>
      <c r="D7" s="40"/>
      <c r="E7" s="40"/>
      <c r="F7" s="40"/>
      <c r="G7" s="40"/>
      <c r="H7" s="69">
        <v>4</v>
      </c>
    </row>
    <row r="8" spans="1:8" s="42" customFormat="1" ht="32.25" customHeight="1">
      <c r="A8" s="115" t="s">
        <v>57</v>
      </c>
      <c r="B8" s="115"/>
      <c r="C8" s="43"/>
      <c r="D8" s="44"/>
      <c r="E8" s="44"/>
      <c r="F8" s="44"/>
      <c r="G8" s="44"/>
      <c r="H8" s="70">
        <f>H9+H11</f>
        <v>746504</v>
      </c>
    </row>
    <row r="9" spans="1:8" s="42" customFormat="1" ht="30" customHeight="1">
      <c r="A9" s="41" t="s">
        <v>28</v>
      </c>
      <c r="B9" s="47" t="s">
        <v>130</v>
      </c>
      <c r="C9" s="41">
        <v>950</v>
      </c>
      <c r="D9" s="46"/>
      <c r="E9" s="46"/>
      <c r="F9" s="46"/>
      <c r="G9" s="46"/>
      <c r="H9" s="71">
        <v>370504</v>
      </c>
    </row>
    <row r="10" spans="1:8" s="42" customFormat="1" ht="27.75" customHeight="1">
      <c r="A10" s="41"/>
      <c r="B10" s="49" t="s">
        <v>58</v>
      </c>
      <c r="C10" s="41"/>
      <c r="D10" s="48"/>
      <c r="E10" s="46"/>
      <c r="F10" s="46"/>
      <c r="G10" s="46"/>
      <c r="H10" s="71">
        <v>370504</v>
      </c>
    </row>
    <row r="11" spans="1:8" s="42" customFormat="1" ht="33.75" customHeight="1">
      <c r="A11" s="41" t="s">
        <v>31</v>
      </c>
      <c r="B11" s="47" t="s">
        <v>132</v>
      </c>
      <c r="C11" s="41">
        <v>952</v>
      </c>
      <c r="D11" s="48"/>
      <c r="E11" s="46"/>
      <c r="F11" s="46"/>
      <c r="G11" s="46"/>
      <c r="H11" s="71">
        <v>376000</v>
      </c>
    </row>
    <row r="12" spans="1:8" s="42" customFormat="1" ht="29.25" customHeight="1">
      <c r="A12" s="115" t="s">
        <v>59</v>
      </c>
      <c r="B12" s="115"/>
      <c r="C12" s="43"/>
      <c r="D12" s="44"/>
      <c r="E12" s="44"/>
      <c r="F12" s="44"/>
      <c r="G12" s="44"/>
      <c r="H12" s="70">
        <f>SUM(H13:H13)</f>
        <v>370504</v>
      </c>
    </row>
    <row r="13" spans="1:8" s="42" customFormat="1" ht="27.75" customHeight="1">
      <c r="A13" s="41" t="s">
        <v>28</v>
      </c>
      <c r="B13" s="45" t="s">
        <v>131</v>
      </c>
      <c r="C13" s="41">
        <v>992</v>
      </c>
      <c r="D13" s="41"/>
      <c r="E13" s="46"/>
      <c r="F13" s="46"/>
      <c r="G13" s="46"/>
      <c r="H13" s="71">
        <v>370504</v>
      </c>
    </row>
    <row r="15" spans="2:8" ht="12.75">
      <c r="B15" s="56"/>
      <c r="C15" s="9"/>
      <c r="D15" s="9"/>
      <c r="E15" s="9"/>
      <c r="F15" s="9"/>
      <c r="G15" s="9"/>
      <c r="H15" s="72"/>
    </row>
    <row r="16" spans="2:8" ht="12.75">
      <c r="B16" s="9"/>
      <c r="C16" s="9"/>
      <c r="D16" s="9"/>
      <c r="E16" s="9"/>
      <c r="F16" s="9"/>
      <c r="G16" s="9"/>
      <c r="H16" s="72"/>
    </row>
  </sheetData>
  <sheetProtection selectLockedCells="1" selectUnlockedCells="1"/>
  <mergeCells count="11">
    <mergeCell ref="A12:B12"/>
    <mergeCell ref="A4:A6"/>
    <mergeCell ref="B4:B6"/>
    <mergeCell ref="C4:C6"/>
    <mergeCell ref="D4:D6"/>
    <mergeCell ref="E4:E6"/>
    <mergeCell ref="F4:F6"/>
    <mergeCell ref="G4:G6"/>
    <mergeCell ref="A1:H1"/>
    <mergeCell ref="H4:H6"/>
    <mergeCell ref="A8:B8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5 
&amp;"Arial,Normalny"do&amp;"Arial,Pogrubiony" &amp;"Arial,Normalny" uchwały Nr Rady Miasta Radziejów z dnia  roku 
w sprawie uchwalenia budżetu Miasta Radziejów na 2018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39.8515625" style="0" customWidth="1"/>
    <col min="6" max="10" width="13.140625" style="0" customWidth="1"/>
  </cols>
  <sheetData>
    <row r="1" spans="1:10" ht="27.75" customHeight="1">
      <c r="A1" s="129" t="s">
        <v>129</v>
      </c>
      <c r="B1" s="133"/>
      <c r="C1" s="133"/>
      <c r="D1" s="133"/>
      <c r="E1" s="133"/>
      <c r="F1" s="133"/>
      <c r="G1" s="133"/>
      <c r="H1" s="133"/>
      <c r="I1" s="133"/>
      <c r="J1" s="133"/>
    </row>
    <row r="2" ht="7.5" customHeight="1"/>
    <row r="3" spans="1:10" ht="12.75">
      <c r="A3" s="130" t="s">
        <v>15</v>
      </c>
      <c r="B3" s="130" t="s">
        <v>0</v>
      </c>
      <c r="C3" s="130" t="s">
        <v>1</v>
      </c>
      <c r="D3" s="130" t="s">
        <v>2</v>
      </c>
      <c r="E3" s="131" t="s">
        <v>74</v>
      </c>
      <c r="F3" s="134" t="s">
        <v>90</v>
      </c>
      <c r="G3" s="135" t="s">
        <v>80</v>
      </c>
      <c r="H3" s="132" t="s">
        <v>75</v>
      </c>
      <c r="I3" s="132"/>
      <c r="J3" s="120" t="s">
        <v>79</v>
      </c>
    </row>
    <row r="4" spans="1:10" ht="12.75">
      <c r="A4" s="130"/>
      <c r="B4" s="130"/>
      <c r="C4" s="130"/>
      <c r="D4" s="130"/>
      <c r="E4" s="131"/>
      <c r="F4" s="136"/>
      <c r="G4" s="137"/>
      <c r="H4" s="121" t="s">
        <v>76</v>
      </c>
      <c r="I4" s="121"/>
      <c r="J4" s="120"/>
    </row>
    <row r="5" spans="1:10" ht="46.5" customHeight="1">
      <c r="A5" s="130"/>
      <c r="B5" s="130"/>
      <c r="C5" s="130"/>
      <c r="D5" s="130"/>
      <c r="E5" s="131"/>
      <c r="F5" s="138"/>
      <c r="G5" s="137"/>
      <c r="H5" s="91" t="s">
        <v>77</v>
      </c>
      <c r="I5" s="91" t="s">
        <v>78</v>
      </c>
      <c r="J5" s="120"/>
    </row>
    <row r="6" spans="1:10" ht="12.7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</row>
    <row r="7" spans="1:10" ht="18" customHeight="1">
      <c r="A7" s="122" t="s">
        <v>84</v>
      </c>
      <c r="B7" s="123"/>
      <c r="C7" s="123"/>
      <c r="D7" s="123"/>
      <c r="E7" s="123"/>
      <c r="F7" s="123"/>
      <c r="G7" s="123"/>
      <c r="H7" s="123"/>
      <c r="I7" s="123"/>
      <c r="J7" s="124"/>
    </row>
    <row r="8" spans="1:10" ht="18" customHeight="1">
      <c r="A8" s="82">
        <v>1</v>
      </c>
      <c r="B8" s="82">
        <v>710</v>
      </c>
      <c r="C8" s="82">
        <v>71004</v>
      </c>
      <c r="D8" s="82">
        <v>2310</v>
      </c>
      <c r="E8" s="82" t="s">
        <v>126</v>
      </c>
      <c r="F8" s="83">
        <f>G8+J8</f>
        <v>1850</v>
      </c>
      <c r="G8" s="83">
        <v>1850</v>
      </c>
      <c r="H8" s="83">
        <v>1850</v>
      </c>
      <c r="I8" s="83">
        <v>0</v>
      </c>
      <c r="J8" s="83">
        <v>0</v>
      </c>
    </row>
    <row r="9" spans="1:10" ht="18" customHeight="1">
      <c r="A9" s="82"/>
      <c r="B9" s="82">
        <v>801</v>
      </c>
      <c r="C9" s="82">
        <v>80104</v>
      </c>
      <c r="D9" s="82">
        <v>2310</v>
      </c>
      <c r="E9" s="82" t="s">
        <v>128</v>
      </c>
      <c r="F9" s="83">
        <f aca="true" t="shared" si="0" ref="F9:F14">G9+J9</f>
        <v>6000</v>
      </c>
      <c r="G9" s="83">
        <f>H9+I9</f>
        <v>6000</v>
      </c>
      <c r="H9" s="83">
        <v>6000</v>
      </c>
      <c r="I9" s="83">
        <v>0</v>
      </c>
      <c r="J9" s="83">
        <v>0</v>
      </c>
    </row>
    <row r="10" spans="1:10" ht="18" customHeight="1">
      <c r="A10" s="82"/>
      <c r="B10" s="82">
        <v>900</v>
      </c>
      <c r="C10" s="82">
        <v>90002</v>
      </c>
      <c r="D10" s="82">
        <v>2310</v>
      </c>
      <c r="E10" s="82" t="s">
        <v>62</v>
      </c>
      <c r="F10" s="83">
        <f t="shared" si="0"/>
        <v>76050</v>
      </c>
      <c r="G10" s="83">
        <v>76050</v>
      </c>
      <c r="H10" s="83">
        <v>76050</v>
      </c>
      <c r="I10" s="83">
        <v>0</v>
      </c>
      <c r="J10" s="83">
        <v>0</v>
      </c>
    </row>
    <row r="11" spans="1:10" ht="18" customHeight="1">
      <c r="A11" s="82">
        <v>2</v>
      </c>
      <c r="B11" s="82">
        <v>921</v>
      </c>
      <c r="C11" s="82">
        <v>92109</v>
      </c>
      <c r="D11" s="82">
        <v>2480</v>
      </c>
      <c r="E11" s="82" t="s">
        <v>63</v>
      </c>
      <c r="F11" s="83">
        <f t="shared" si="0"/>
        <v>365000</v>
      </c>
      <c r="G11" s="83">
        <v>365000</v>
      </c>
      <c r="H11" s="83">
        <v>0</v>
      </c>
      <c r="I11" s="83">
        <v>365000</v>
      </c>
      <c r="J11" s="83">
        <v>0</v>
      </c>
    </row>
    <row r="12" spans="1:10" ht="18" customHeight="1">
      <c r="A12" s="82"/>
      <c r="B12" s="82">
        <v>921</v>
      </c>
      <c r="C12" s="82">
        <v>92109</v>
      </c>
      <c r="D12" s="82">
        <v>6220</v>
      </c>
      <c r="E12" s="82" t="s">
        <v>63</v>
      </c>
      <c r="F12" s="83">
        <f t="shared" si="0"/>
        <v>104016</v>
      </c>
      <c r="G12" s="83">
        <v>0</v>
      </c>
      <c r="H12" s="83">
        <v>0</v>
      </c>
      <c r="I12" s="83">
        <v>0</v>
      </c>
      <c r="J12" s="83">
        <v>104016</v>
      </c>
    </row>
    <row r="13" spans="1:10" ht="25.5" customHeight="1">
      <c r="A13" s="82">
        <v>4</v>
      </c>
      <c r="B13" s="82">
        <v>921</v>
      </c>
      <c r="C13" s="82">
        <v>92116</v>
      </c>
      <c r="D13" s="82">
        <v>2480</v>
      </c>
      <c r="E13" s="84" t="s">
        <v>64</v>
      </c>
      <c r="F13" s="83">
        <f t="shared" si="0"/>
        <v>430000</v>
      </c>
      <c r="G13" s="83">
        <v>430000</v>
      </c>
      <c r="H13" s="83">
        <v>0</v>
      </c>
      <c r="I13" s="83">
        <v>430000</v>
      </c>
      <c r="J13" s="83">
        <v>0</v>
      </c>
    </row>
    <row r="14" spans="1:10" ht="25.5" customHeight="1">
      <c r="A14" s="82">
        <v>5</v>
      </c>
      <c r="B14" s="82">
        <v>921</v>
      </c>
      <c r="C14" s="82">
        <v>92116</v>
      </c>
      <c r="D14" s="82">
        <v>6220</v>
      </c>
      <c r="E14" s="84" t="s">
        <v>64</v>
      </c>
      <c r="F14" s="83">
        <f t="shared" si="0"/>
        <v>29950</v>
      </c>
      <c r="G14" s="83">
        <v>0</v>
      </c>
      <c r="H14" s="83">
        <v>0</v>
      </c>
      <c r="I14" s="83">
        <v>0</v>
      </c>
      <c r="J14" s="83">
        <v>29950</v>
      </c>
    </row>
    <row r="15" spans="1:12" ht="24" customHeight="1">
      <c r="A15" s="122" t="s">
        <v>85</v>
      </c>
      <c r="B15" s="128"/>
      <c r="C15" s="128"/>
      <c r="D15" s="128"/>
      <c r="E15" s="128"/>
      <c r="F15" s="87">
        <f>SUM(F8:F14)</f>
        <v>1012866</v>
      </c>
      <c r="G15" s="87">
        <f>SUM(G8:G14)</f>
        <v>878900</v>
      </c>
      <c r="H15" s="87">
        <f>SUM(H8:H14)</f>
        <v>83900</v>
      </c>
      <c r="I15" s="87">
        <f>SUM(I8:I14)</f>
        <v>795000</v>
      </c>
      <c r="J15" s="87">
        <f>SUM(J8:J14)</f>
        <v>133966</v>
      </c>
      <c r="L15" s="86"/>
    </row>
    <row r="16" spans="1:10" ht="24" customHeight="1">
      <c r="A16" s="122" t="s">
        <v>82</v>
      </c>
      <c r="B16" s="123"/>
      <c r="C16" s="123"/>
      <c r="D16" s="123"/>
      <c r="E16" s="123"/>
      <c r="F16" s="123"/>
      <c r="G16" s="123"/>
      <c r="H16" s="123"/>
      <c r="I16" s="123"/>
      <c r="J16" s="124"/>
    </row>
    <row r="17" spans="1:10" ht="27.75" customHeight="1" hidden="1">
      <c r="A17" s="82">
        <v>6</v>
      </c>
      <c r="B17" s="82">
        <v>921</v>
      </c>
      <c r="C17" s="82">
        <v>92120</v>
      </c>
      <c r="D17" s="82">
        <v>2720</v>
      </c>
      <c r="E17" s="84" t="s">
        <v>81</v>
      </c>
      <c r="F17" s="83">
        <f>G17+J17</f>
        <v>0</v>
      </c>
      <c r="G17" s="83">
        <v>0</v>
      </c>
      <c r="H17" s="83">
        <v>0</v>
      </c>
      <c r="I17" s="83">
        <v>0</v>
      </c>
      <c r="J17" s="83">
        <v>0</v>
      </c>
    </row>
    <row r="18" spans="1:10" ht="26.25" customHeight="1">
      <c r="A18" s="82"/>
      <c r="B18" s="82">
        <v>754</v>
      </c>
      <c r="C18" s="82">
        <v>75412</v>
      </c>
      <c r="D18" s="82">
        <v>6230</v>
      </c>
      <c r="E18" s="84" t="s">
        <v>127</v>
      </c>
      <c r="F18" s="83">
        <v>300000</v>
      </c>
      <c r="G18" s="83">
        <v>0</v>
      </c>
      <c r="H18" s="83">
        <v>0</v>
      </c>
      <c r="I18" s="83">
        <v>0</v>
      </c>
      <c r="J18" s="83">
        <v>300000</v>
      </c>
    </row>
    <row r="19" spans="1:10" ht="24.75" customHeight="1">
      <c r="A19" s="82">
        <v>7</v>
      </c>
      <c r="B19" s="82">
        <v>926</v>
      </c>
      <c r="C19" s="82">
        <v>92605</v>
      </c>
      <c r="D19" s="82">
        <v>2820</v>
      </c>
      <c r="E19" s="84" t="s">
        <v>83</v>
      </c>
      <c r="F19" s="83">
        <f>G19+J19</f>
        <v>115000</v>
      </c>
      <c r="G19" s="83">
        <v>115000</v>
      </c>
      <c r="H19" s="83">
        <v>115000</v>
      </c>
      <c r="I19" s="83">
        <v>0</v>
      </c>
      <c r="J19" s="83">
        <v>0</v>
      </c>
    </row>
    <row r="20" spans="1:10" ht="18" customHeight="1" hidden="1">
      <c r="A20" s="82"/>
      <c r="B20" s="82"/>
      <c r="C20" s="82"/>
      <c r="D20" s="82"/>
      <c r="E20" s="82"/>
      <c r="F20" s="82"/>
      <c r="G20" s="83">
        <f>H20+I20+J20</f>
        <v>0</v>
      </c>
      <c r="H20" s="83"/>
      <c r="I20" s="83"/>
      <c r="J20" s="83"/>
    </row>
    <row r="21" spans="1:10" ht="26.25" customHeight="1">
      <c r="A21" s="125" t="s">
        <v>86</v>
      </c>
      <c r="B21" s="126"/>
      <c r="C21" s="126"/>
      <c r="D21" s="126"/>
      <c r="E21" s="127"/>
      <c r="F21" s="85">
        <f>F17+F19+F18</f>
        <v>415000</v>
      </c>
      <c r="G21" s="85">
        <f>G17+G19+G18</f>
        <v>115000</v>
      </c>
      <c r="H21" s="85">
        <f>H17+H19+H18</f>
        <v>115000</v>
      </c>
      <c r="I21" s="85">
        <f>I17+I19+I18</f>
        <v>0</v>
      </c>
      <c r="J21" s="85">
        <f>J17+J19+J18</f>
        <v>300000</v>
      </c>
    </row>
    <row r="22" spans="1:10" ht="24" customHeight="1">
      <c r="A22" s="121" t="s">
        <v>87</v>
      </c>
      <c r="B22" s="121"/>
      <c r="C22" s="121"/>
      <c r="D22" s="121"/>
      <c r="E22" s="121"/>
      <c r="F22" s="88">
        <f>F21+F15</f>
        <v>1427866</v>
      </c>
      <c r="G22" s="88">
        <f>G21+G15</f>
        <v>993900</v>
      </c>
      <c r="H22" s="88">
        <f>H21+H15</f>
        <v>198900</v>
      </c>
      <c r="I22" s="88">
        <f>I21+I15</f>
        <v>795000</v>
      </c>
      <c r="J22" s="88">
        <f>J21+J15</f>
        <v>433966</v>
      </c>
    </row>
  </sheetData>
  <sheetProtection/>
  <mergeCells count="16">
    <mergeCell ref="A3:A5"/>
    <mergeCell ref="B3:B5"/>
    <mergeCell ref="C3:C5"/>
    <mergeCell ref="D3:D5"/>
    <mergeCell ref="E3:E5"/>
    <mergeCell ref="G3:G5"/>
    <mergeCell ref="H3:I3"/>
    <mergeCell ref="A1:J1"/>
    <mergeCell ref="J3:J5"/>
    <mergeCell ref="H4:I4"/>
    <mergeCell ref="A7:J7"/>
    <mergeCell ref="F3:F5"/>
    <mergeCell ref="A21:E21"/>
    <mergeCell ref="A22:E22"/>
    <mergeCell ref="A16:J16"/>
    <mergeCell ref="A15:E15"/>
  </mergeCells>
  <printOptions/>
  <pageMargins left="0.8661417322834646" right="0.7086614173228347" top="1.4173228346456694" bottom="0.7480314960629921" header="0.5905511811023623" footer="0.31496062992125984"/>
  <pageSetup horizontalDpi="600" verticalDpi="600" orientation="landscape" paperSize="9" r:id="rId1"/>
  <headerFooter>
    <oddHeader>&amp;R&amp;"Arial,Pogrubiony"Załącznik Nr 6&amp;"Arial,Normalny" 
do uchwały Nr        
Rady Miasta Radziejów z dnia 
w sprawie uchwalenia budżetu Miasta Radziejów na 2018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2017-11-13T14:59:56Z</cp:lastPrinted>
  <dcterms:created xsi:type="dcterms:W3CDTF">2011-11-10T14:00:20Z</dcterms:created>
  <dcterms:modified xsi:type="dcterms:W3CDTF">2017-11-13T15:00:24Z</dcterms:modified>
  <cp:category/>
  <cp:version/>
  <cp:contentType/>
  <cp:contentStatus/>
</cp:coreProperties>
</file>