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<sst xmlns="http://schemas.openxmlformats.org/spreadsheetml/2006/main" count="83" uniqueCount="52">
  <si>
    <t>Wyszczególnie- nie składników mienia komunalnego</t>
  </si>
  <si>
    <t>Przychody</t>
  </si>
  <si>
    <t>Rozchody</t>
  </si>
  <si>
    <t>Wartość na dzień 31.12.2011r.</t>
  </si>
  <si>
    <t>Dane dotyczące rodzaju praw majątkowych z rubryki 5 przypada na:</t>
  </si>
  <si>
    <t>Prawo własności</t>
  </si>
  <si>
    <t>Mienie w zarządzie</t>
  </si>
  <si>
    <t>Wierzy- telności</t>
  </si>
  <si>
    <t>Użytkowa- nie wieczyste</t>
  </si>
  <si>
    <t>Najem i użytkowa- nie zwykłe</t>
  </si>
  <si>
    <t>Dzierża-  wa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</si>
  <si>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</si>
  <si>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</si>
  <si>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</si>
  <si>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</si>
  <si>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</si>
  <si>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</si>
  <si>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</si>
  <si>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</si>
  <si>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</si>
  <si>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</si>
  <si>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</si>
  <si>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</si>
  <si>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</si>
  <si>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</si>
  <si>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Grupa 0     Grunty</t>
  </si>
  <si>
    <t>w tym:</t>
  </si>
  <si>
    <t>Urząd Miasta</t>
  </si>
  <si>
    <t>Szkoła Podstawowa</t>
  </si>
  <si>
    <t>wartość na 31.08.2011 przekazana do MZSz</t>
  </si>
  <si>
    <t>Miejski Zespół Szkół</t>
  </si>
  <si>
    <t>wartość na 31.08.2011 przejęta od PSP</t>
  </si>
  <si>
    <t>Przedszkole</t>
  </si>
  <si>
    <t>Biblioteka</t>
  </si>
  <si>
    <t>Radziejowski Dom Kultury</t>
  </si>
  <si>
    <t>Grupa 1   Budynki</t>
  </si>
  <si>
    <t>Grupa 2   Budowle</t>
  </si>
  <si>
    <t>Grupa 3 Kotły i maszyny energetyczne</t>
  </si>
  <si>
    <r>
      <t xml:space="preserve">Grupa 4  </t>
    </r>
    <r>
      <rPr>
        <b/>
        <sz val="9"/>
        <color indexed="8"/>
        <rFont val="Arial"/>
        <family val="2"/>
      </rPr>
      <t>Maszyny i urządzenia</t>
    </r>
  </si>
  <si>
    <t>Gimnazjum</t>
  </si>
  <si>
    <t>wartość na 31.08.2011 przejęta od PSP i PG</t>
  </si>
  <si>
    <t>SZEAPO</t>
  </si>
  <si>
    <t>MOPS</t>
  </si>
  <si>
    <r>
      <t xml:space="preserve">Grupa 5  </t>
    </r>
    <r>
      <rPr>
        <b/>
        <sz val="9"/>
        <color indexed="8"/>
        <rFont val="Arial"/>
        <family val="2"/>
      </rPr>
      <t>Specjalisty-  czne maszyny, urządzenia, aparaty</t>
    </r>
  </si>
  <si>
    <t>w tym;</t>
  </si>
  <si>
    <r>
      <t xml:space="preserve">Grupa 6  </t>
    </r>
    <r>
      <rPr>
        <b/>
        <sz val="9"/>
        <color indexed="8"/>
        <rFont val="Arial"/>
        <family val="2"/>
      </rPr>
      <t>Urządzenia techniczne</t>
    </r>
  </si>
  <si>
    <r>
      <t xml:space="preserve">Grupa 7   </t>
    </r>
    <r>
      <rPr>
        <b/>
        <sz val="9"/>
        <color indexed="8"/>
        <rFont val="Arial"/>
        <family val="2"/>
      </rPr>
      <t>Środki transportowe</t>
    </r>
  </si>
  <si>
    <r>
      <t>Grupa 8</t>
    </r>
    <r>
      <rPr>
        <b/>
        <sz val="9"/>
        <color indexed="8"/>
        <rFont val="Arial"/>
        <family val="2"/>
      </rPr>
      <t xml:space="preserve">  Narzędzia, ruchomości, przyrządy, wyposażenie</t>
    </r>
  </si>
  <si>
    <t xml:space="preserve">Razem </t>
  </si>
  <si>
    <t xml:space="preserve">Radziejów dnia 27.03.2011r. </t>
  </si>
  <si>
    <t>Dochody ze sprzedaży majątku wykonane w 2011r.</t>
  </si>
  <si>
    <t>Wartość początkowa wg stanu na dzień 31.12.2010r.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</si>
</sst>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8.796875" defaultRowHeight="14.25"/>
  <cols>
    <col min="1" max="1" width="12" style="2" customWidth="1"/>
    <col min="2" max="2" width="11.3984375" style="2" customWidth="1"/>
    <col min="3" max="3" width="9.8984375" style="2" customWidth="1"/>
    <col min="4" max="4" width="10.3984375" style="2" customWidth="1"/>
    <col min="5" max="5" width="10.8984375" style="2" customWidth="1"/>
    <col min="6" max="6" width="11.19921875" style="2" customWidth="1"/>
    <col min="7" max="7" width="9.3984375" style="2" customWidth="1"/>
    <col min="8" max="8" width="7.19921875" style="2" customWidth="1"/>
    <col min="9" max="9" width="8.19921875" style="2" customWidth="1"/>
    <col min="10" max="10" width="8.59765625" style="2" customWidth="1"/>
    <col min="11" max="11" width="7.3984375" style="2" customWidth="1"/>
    <col min="12" max="12" width="6.5" style="2" customWidth="1"/>
    <col min="13" max="16384" width="9" style="2" customWidth="1"/>
  </cols>
  <sheetData>
    <row r="1" spans="1:13" ht="13.5" customHeight="1">
      <c r="A1" s="17" t="s">
        <v>0</v>
      </c>
      <c r="B1" s="17" t="s">
        <v>51</v>
      </c>
      <c r="C1" s="18" t="s">
        <v>1</v>
      </c>
      <c r="D1" s="18" t="s">
        <v>2</v>
      </c>
      <c r="E1" s="17" t="s">
        <v>3</v>
      </c>
      <c r="F1" s="18" t="s">
        <v>4</v>
      </c>
      <c r="G1" s="18"/>
      <c r="H1" s="18"/>
      <c r="I1" s="18"/>
      <c r="J1" s="18"/>
      <c r="K1" s="18"/>
      <c r="L1" s="18"/>
      <c r="M1" s="17" t="s">
        <v>50</v>
      </c>
    </row>
    <row r="2" spans="1:13" ht="60" customHeight="1">
      <c r="A2" s="17"/>
      <c r="B2" s="17"/>
      <c r="C2" s="17"/>
      <c r="D2" s="17"/>
      <c r="E2" s="17"/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7"/>
    </row>
    <row r="3" spans="1:13" ht="14.25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</row>
    <row r="4" spans="1:13" ht="25.5">
      <c r="A4" s="4" t="s">
        <v>25</v>
      </c>
      <c r="B4" s="5">
        <f>B6+B7+B11+B12+B13+B9</f>
        <v>4059487.43</v>
      </c>
      <c r="C4" s="5">
        <f aca="true" t="shared" si="0" ref="C4:M4">SUM(C6:C13)</f>
        <v>151312.5</v>
      </c>
      <c r="D4" s="5">
        <f t="shared" si="0"/>
        <v>124857.81</v>
      </c>
      <c r="E4" s="5">
        <f t="shared" si="0"/>
        <v>4085942.12</v>
      </c>
      <c r="F4" s="5">
        <f t="shared" si="0"/>
        <v>4039675.12</v>
      </c>
      <c r="G4" s="5">
        <f t="shared" si="0"/>
        <v>18150</v>
      </c>
      <c r="H4" s="5">
        <f t="shared" si="0"/>
        <v>0</v>
      </c>
      <c r="I4" s="5">
        <f t="shared" si="0"/>
        <v>28117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50745.5</v>
      </c>
    </row>
    <row r="5" spans="1:13" ht="14.25">
      <c r="A5" s="6" t="s">
        <v>26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4.25">
      <c r="A6" s="8" t="s">
        <v>27</v>
      </c>
      <c r="B6" s="7">
        <v>3897327.43</v>
      </c>
      <c r="C6" s="9">
        <v>41777.5</v>
      </c>
      <c r="D6" s="9">
        <v>15322.81</v>
      </c>
      <c r="E6" s="9">
        <f>B6+C6-D6</f>
        <v>3923782.12</v>
      </c>
      <c r="F6" s="9">
        <f>E6-I6</f>
        <v>3895665.12</v>
      </c>
      <c r="G6" s="9">
        <v>0</v>
      </c>
      <c r="H6" s="9">
        <v>0</v>
      </c>
      <c r="I6" s="9">
        <v>28117</v>
      </c>
      <c r="J6" s="9">
        <v>0</v>
      </c>
      <c r="K6" s="9">
        <v>0</v>
      </c>
      <c r="L6" s="9">
        <v>0</v>
      </c>
      <c r="M6" s="9">
        <v>50745.5</v>
      </c>
    </row>
    <row r="7" spans="1:13" ht="25.5">
      <c r="A7" s="8" t="s">
        <v>28</v>
      </c>
      <c r="B7" s="10">
        <v>109535</v>
      </c>
      <c r="C7" s="11">
        <v>0</v>
      </c>
      <c r="D7" s="12">
        <v>0</v>
      </c>
      <c r="E7" s="11">
        <v>0</v>
      </c>
      <c r="F7" s="11">
        <f>E7</f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24.75" customHeight="1">
      <c r="A8" s="19" t="s">
        <v>29</v>
      </c>
      <c r="B8" s="19"/>
      <c r="C8" s="11">
        <v>0</v>
      </c>
      <c r="D8" s="11">
        <v>109535</v>
      </c>
      <c r="E8" s="11">
        <f>B7+C7+C8-D7-D8</f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24.75" customHeight="1">
      <c r="A9" s="8" t="s">
        <v>30</v>
      </c>
      <c r="B9" s="7">
        <v>0</v>
      </c>
      <c r="C9" s="13">
        <v>0</v>
      </c>
      <c r="D9" s="13">
        <v>0</v>
      </c>
      <c r="E9" s="13">
        <f>C10</f>
        <v>109535</v>
      </c>
      <c r="F9" s="13">
        <f>E9</f>
        <v>109535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24.75" customHeight="1">
      <c r="A10" s="20" t="s">
        <v>31</v>
      </c>
      <c r="B10" s="20"/>
      <c r="C10" s="13">
        <v>109535</v>
      </c>
      <c r="D10" s="13">
        <v>0</v>
      </c>
      <c r="E10" s="13">
        <v>0</v>
      </c>
      <c r="F10" s="13">
        <f>E10</f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3" ht="14.25">
      <c r="A11" s="8" t="s">
        <v>32</v>
      </c>
      <c r="B11" s="7">
        <v>34475</v>
      </c>
      <c r="C11" s="7">
        <v>0</v>
      </c>
      <c r="D11" s="7">
        <v>0</v>
      </c>
      <c r="E11" s="7">
        <f>B11+C11-D11</f>
        <v>34475</v>
      </c>
      <c r="F11" s="7">
        <v>34475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14.25">
      <c r="A12" s="8" t="s">
        <v>33</v>
      </c>
      <c r="B12" s="7">
        <v>8335</v>
      </c>
      <c r="C12" s="7">
        <v>0</v>
      </c>
      <c r="D12" s="7">
        <v>0</v>
      </c>
      <c r="E12" s="7">
        <f>B12+C12-D12</f>
        <v>8335</v>
      </c>
      <c r="F12" s="7">
        <v>0</v>
      </c>
      <c r="G12" s="7">
        <v>8335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25.5">
      <c r="A13" s="8" t="s">
        <v>34</v>
      </c>
      <c r="B13" s="7">
        <v>9815</v>
      </c>
      <c r="C13" s="7">
        <v>0</v>
      </c>
      <c r="D13" s="7">
        <v>0</v>
      </c>
      <c r="E13" s="7">
        <f>B13+C13-D13</f>
        <v>9815</v>
      </c>
      <c r="F13" s="7">
        <v>0</v>
      </c>
      <c r="G13" s="7">
        <f>E13</f>
        <v>9815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25.5">
      <c r="A14" s="4" t="s">
        <v>35</v>
      </c>
      <c r="B14" s="5">
        <f>B16+B17+B21+B22+B23+B19</f>
        <v>9945677.950000001</v>
      </c>
      <c r="C14" s="5">
        <f aca="true" t="shared" si="1" ref="C14:L14">SUM(C16:C23)</f>
        <v>6011055.16</v>
      </c>
      <c r="D14" s="5">
        <f t="shared" si="1"/>
        <v>4519733.63</v>
      </c>
      <c r="E14" s="5">
        <f t="shared" si="1"/>
        <v>11436999.480000002</v>
      </c>
      <c r="F14" s="5">
        <f t="shared" si="1"/>
        <v>10655670.480000002</v>
      </c>
      <c r="G14" s="5">
        <f t="shared" si="1"/>
        <v>781329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>M16+M17+M21+M22+M23</f>
        <v>276542.17</v>
      </c>
    </row>
    <row r="15" spans="1:13" ht="14.25">
      <c r="A15" s="6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8" t="s">
        <v>27</v>
      </c>
      <c r="B16" s="7">
        <v>4305343.29</v>
      </c>
      <c r="C16" s="7">
        <f>236244.82+1190815.54+165921.25</f>
        <v>1592981.61</v>
      </c>
      <c r="D16" s="7">
        <v>101660.08</v>
      </c>
      <c r="E16" s="7">
        <f>B16+C16-D16</f>
        <v>5796664.82</v>
      </c>
      <c r="F16" s="7">
        <f>E16-G16</f>
        <v>5015335.82</v>
      </c>
      <c r="G16" s="7">
        <v>781329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276542.17</v>
      </c>
    </row>
    <row r="17" spans="1:13" ht="25.5">
      <c r="A17" s="8" t="s">
        <v>28</v>
      </c>
      <c r="B17" s="7">
        <v>4418073.55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</row>
    <row r="18" spans="1:13" ht="24.75" customHeight="1">
      <c r="A18" s="19" t="s">
        <v>29</v>
      </c>
      <c r="B18" s="19"/>
      <c r="C18" s="11">
        <v>0</v>
      </c>
      <c r="D18" s="11">
        <v>4418073.55</v>
      </c>
      <c r="E18" s="11">
        <f>B17+C17+C18-D17-D18</f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</row>
    <row r="19" spans="1:13" ht="25.5">
      <c r="A19" s="8" t="s">
        <v>30</v>
      </c>
      <c r="B19" s="7">
        <v>0</v>
      </c>
      <c r="C19" s="13">
        <v>0</v>
      </c>
      <c r="D19" s="13">
        <v>0</v>
      </c>
      <c r="E19" s="13">
        <f>C20</f>
        <v>4418073.55</v>
      </c>
      <c r="F19" s="13">
        <f>E19</f>
        <v>4418073.55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 spans="1:13" ht="24.75" customHeight="1">
      <c r="A20" s="20" t="s">
        <v>31</v>
      </c>
      <c r="B20" s="20"/>
      <c r="C20" s="14">
        <v>4418073.55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 spans="1:13" ht="14.25">
      <c r="A21" s="8" t="s">
        <v>32</v>
      </c>
      <c r="B21" s="7">
        <v>108107.24</v>
      </c>
      <c r="C21" s="7">
        <v>0</v>
      </c>
      <c r="D21" s="7">
        <v>0</v>
      </c>
      <c r="E21" s="7">
        <f>B21+C21-D21</f>
        <v>108107.24</v>
      </c>
      <c r="F21" s="7">
        <f>E21</f>
        <v>108107.24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</row>
    <row r="22" spans="1:13" ht="14.25">
      <c r="A22" s="8" t="s">
        <v>33</v>
      </c>
      <c r="B22" s="7">
        <v>425102.82</v>
      </c>
      <c r="C22" s="7">
        <v>0</v>
      </c>
      <c r="D22" s="7">
        <v>0</v>
      </c>
      <c r="E22" s="7">
        <f>B22+C22-D22</f>
        <v>425102.82</v>
      </c>
      <c r="F22" s="7">
        <v>425102.82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25.5">
      <c r="A23" s="8" t="s">
        <v>34</v>
      </c>
      <c r="B23" s="7">
        <v>689051.05</v>
      </c>
      <c r="C23" s="7">
        <v>0</v>
      </c>
      <c r="D23" s="7">
        <v>0</v>
      </c>
      <c r="E23" s="7">
        <f>B23+C23-D23</f>
        <v>689051.05</v>
      </c>
      <c r="F23" s="7">
        <v>689051.05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</row>
    <row r="24" spans="1:13" ht="25.5">
      <c r="A24" s="4" t="s">
        <v>36</v>
      </c>
      <c r="B24" s="5">
        <f aca="true" t="shared" si="2" ref="B24:M24">B26+B27</f>
        <v>19603379.53</v>
      </c>
      <c r="C24" s="5">
        <f t="shared" si="2"/>
        <v>1083924.47</v>
      </c>
      <c r="D24" s="5">
        <f t="shared" si="2"/>
        <v>165921.25</v>
      </c>
      <c r="E24" s="5">
        <f t="shared" si="2"/>
        <v>20521382.75</v>
      </c>
      <c r="F24" s="5">
        <f t="shared" si="2"/>
        <v>20521382.75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  <c r="K24" s="5">
        <f t="shared" si="2"/>
        <v>0</v>
      </c>
      <c r="L24" s="5">
        <f t="shared" si="2"/>
        <v>0</v>
      </c>
      <c r="M24" s="5">
        <f t="shared" si="2"/>
        <v>735</v>
      </c>
    </row>
    <row r="25" spans="1:13" ht="14.25">
      <c r="A25" s="6" t="s">
        <v>26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4.25">
      <c r="A26" s="8" t="s">
        <v>27</v>
      </c>
      <c r="B26" s="7">
        <v>19566021.8</v>
      </c>
      <c r="C26" s="7">
        <f>335144.75+301111.06+447668.66</f>
        <v>1083924.47</v>
      </c>
      <c r="D26" s="7">
        <v>165921.25</v>
      </c>
      <c r="E26" s="7">
        <f>B26+C26-D26</f>
        <v>20484025.02</v>
      </c>
      <c r="F26" s="7">
        <f>E26</f>
        <v>20484025.02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735</v>
      </c>
    </row>
    <row r="27" spans="1:13" ht="14.25">
      <c r="A27" s="8" t="s">
        <v>32</v>
      </c>
      <c r="B27" s="7">
        <v>37357.73</v>
      </c>
      <c r="C27" s="7">
        <v>0</v>
      </c>
      <c r="D27" s="7">
        <v>0</v>
      </c>
      <c r="E27" s="7">
        <f>B27+C27-D27</f>
        <v>37357.73</v>
      </c>
      <c r="F27" s="7">
        <v>37357.73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ht="38.25">
      <c r="A28" s="4" t="s">
        <v>37</v>
      </c>
      <c r="B28" s="5">
        <f>B30</f>
        <v>711545.43</v>
      </c>
      <c r="C28" s="5">
        <f>C30</f>
        <v>3762.5</v>
      </c>
      <c r="D28" s="5">
        <f>D30</f>
        <v>0</v>
      </c>
      <c r="E28" s="5">
        <f>E30</f>
        <v>715307.93</v>
      </c>
      <c r="F28" s="5">
        <f>E28</f>
        <v>715307.93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4.25">
      <c r="A29" s="15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4.25">
      <c r="A30" s="8" t="s">
        <v>27</v>
      </c>
      <c r="B30" s="7">
        <v>711545.43</v>
      </c>
      <c r="C30" s="7">
        <v>3762.5</v>
      </c>
      <c r="D30" s="7">
        <v>0</v>
      </c>
      <c r="E30" s="7">
        <f>B30+C30-D30</f>
        <v>715307.93</v>
      </c>
      <c r="F30" s="7">
        <f>E30</f>
        <v>715307.93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  <row r="31" spans="1:13" ht="36.75">
      <c r="A31" s="4" t="s">
        <v>38</v>
      </c>
      <c r="B31" s="5">
        <f>B33+B34+B40+B36+B41+B42+B43+B44+B38</f>
        <v>787421.15</v>
      </c>
      <c r="C31" s="5">
        <f aca="true" t="shared" si="3" ref="C31:M31">SUM(C33:C44)</f>
        <v>762922.03</v>
      </c>
      <c r="D31" s="5">
        <f t="shared" si="3"/>
        <v>726427.1000000001</v>
      </c>
      <c r="E31" s="5">
        <f t="shared" si="3"/>
        <v>823916.0800000001</v>
      </c>
      <c r="F31" s="5">
        <f t="shared" si="3"/>
        <v>823916.0800000001</v>
      </c>
      <c r="G31" s="5">
        <f t="shared" si="3"/>
        <v>0</v>
      </c>
      <c r="H31" s="5">
        <f t="shared" si="3"/>
        <v>0</v>
      </c>
      <c r="I31" s="5">
        <f t="shared" si="3"/>
        <v>0</v>
      </c>
      <c r="J31" s="5">
        <f t="shared" si="3"/>
        <v>0</v>
      </c>
      <c r="K31" s="5">
        <f t="shared" si="3"/>
        <v>0</v>
      </c>
      <c r="L31" s="5">
        <f t="shared" si="3"/>
        <v>0</v>
      </c>
      <c r="M31" s="5">
        <f t="shared" si="3"/>
        <v>790</v>
      </c>
    </row>
    <row r="32" spans="1:13" ht="14.25">
      <c r="A32" s="6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8" t="s">
        <v>27</v>
      </c>
      <c r="B33" s="7">
        <v>83159.13</v>
      </c>
      <c r="C33" s="7">
        <v>0</v>
      </c>
      <c r="D33" s="7">
        <f>48916.77+9635.86</f>
        <v>58552.63</v>
      </c>
      <c r="E33" s="7">
        <f>B33+C33-D33</f>
        <v>24606.500000000007</v>
      </c>
      <c r="F33" s="7">
        <f>E33</f>
        <v>24606.500000000007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790</v>
      </c>
    </row>
    <row r="34" spans="1:13" ht="25.5">
      <c r="A34" s="8" t="s">
        <v>28</v>
      </c>
      <c r="B34" s="7">
        <v>563394.51</v>
      </c>
      <c r="C34" s="7">
        <v>96303.56</v>
      </c>
      <c r="D34" s="7">
        <v>6386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</row>
    <row r="35" spans="1:13" ht="24.75" customHeight="1">
      <c r="A35" s="19" t="s">
        <v>29</v>
      </c>
      <c r="B35" s="19"/>
      <c r="C35" s="11">
        <v>0</v>
      </c>
      <c r="D35" s="11">
        <f>B34+C34-D34</f>
        <v>653312.0700000001</v>
      </c>
      <c r="E35" s="11">
        <f>B34+C34+C35-D34-D35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</row>
    <row r="36" spans="1:13" ht="14.25">
      <c r="A36" s="8" t="s">
        <v>39</v>
      </c>
      <c r="B36" s="7">
        <v>8176.4</v>
      </c>
      <c r="C36" s="7">
        <v>0</v>
      </c>
      <c r="D36" s="7">
        <v>4370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ht="24.75" customHeight="1">
      <c r="A37" s="19" t="s">
        <v>29</v>
      </c>
      <c r="B37" s="19"/>
      <c r="C37" s="11">
        <v>0</v>
      </c>
      <c r="D37" s="11">
        <f>B36+C36-D36</f>
        <v>3806.3999999999996</v>
      </c>
      <c r="E37" s="11">
        <f>B36+C36+C37-D36-D37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</row>
    <row r="38" spans="1:13" ht="25.5">
      <c r="A38" s="8" t="s">
        <v>30</v>
      </c>
      <c r="B38" s="7">
        <v>0</v>
      </c>
      <c r="C38" s="13">
        <v>9500</v>
      </c>
      <c r="D38" s="13">
        <v>0</v>
      </c>
      <c r="E38" s="13">
        <f>B38+C38-D126+C39-D39</f>
        <v>666618.4700000001</v>
      </c>
      <c r="F38" s="13">
        <f>E38</f>
        <v>666618.4700000001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 spans="1:13" ht="24.75" customHeight="1">
      <c r="A39" s="20" t="s">
        <v>40</v>
      </c>
      <c r="B39" s="20"/>
      <c r="C39" s="13">
        <f>D35+D37</f>
        <v>657118.4700000001</v>
      </c>
      <c r="D39" s="13">
        <v>0</v>
      </c>
      <c r="E39" s="13">
        <v>0</v>
      </c>
      <c r="F39" s="13">
        <f>E39</f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 spans="1:13" ht="14.25">
      <c r="A40" s="8" t="s">
        <v>32</v>
      </c>
      <c r="B40" s="7">
        <v>42085.32</v>
      </c>
      <c r="C40" s="7">
        <v>0</v>
      </c>
      <c r="D40" s="7">
        <v>0</v>
      </c>
      <c r="E40" s="7">
        <f>B40+C40-D40</f>
        <v>42085.32</v>
      </c>
      <c r="F40" s="7">
        <v>42085.32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ht="14.25">
      <c r="A41" s="8" t="s">
        <v>41</v>
      </c>
      <c r="B41" s="7">
        <v>2999</v>
      </c>
      <c r="C41" s="7">
        <v>0</v>
      </c>
      <c r="D41" s="7">
        <v>0</v>
      </c>
      <c r="E41" s="7">
        <f>B41+C41-D41</f>
        <v>2999</v>
      </c>
      <c r="F41" s="7">
        <v>2999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ht="14.25">
      <c r="A42" s="8" t="s">
        <v>42</v>
      </c>
      <c r="B42" s="7">
        <v>49894.02</v>
      </c>
      <c r="C42" s="7">
        <v>0</v>
      </c>
      <c r="D42" s="7">
        <v>0</v>
      </c>
      <c r="E42" s="7">
        <f>B42+C42-D42</f>
        <v>49894.02</v>
      </c>
      <c r="F42" s="7">
        <v>49894.02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ht="14.25">
      <c r="A43" s="8" t="s">
        <v>33</v>
      </c>
      <c r="B43" s="7">
        <f>28316.73-4300</f>
        <v>24016.73</v>
      </c>
      <c r="C43" s="7">
        <v>0</v>
      </c>
      <c r="D43" s="7">
        <v>0</v>
      </c>
      <c r="E43" s="7">
        <f>B43+C43-D43</f>
        <v>24016.73</v>
      </c>
      <c r="F43" s="7">
        <f>E43</f>
        <v>24016.73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ht="25.5">
      <c r="A44" s="8" t="s">
        <v>34</v>
      </c>
      <c r="B44" s="7">
        <v>13696.04</v>
      </c>
      <c r="C44" s="7">
        <v>0</v>
      </c>
      <c r="D44" s="7">
        <v>0</v>
      </c>
      <c r="E44" s="7">
        <f>B44+C44-D44</f>
        <v>13696.04</v>
      </c>
      <c r="F44" s="7">
        <v>13696.04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ht="60.75">
      <c r="A45" s="4" t="s">
        <v>43</v>
      </c>
      <c r="B45" s="5">
        <f aca="true" t="shared" si="4" ref="B45:M45">B47</f>
        <v>8540</v>
      </c>
      <c r="C45" s="5">
        <f t="shared" si="4"/>
        <v>37834.27</v>
      </c>
      <c r="D45" s="5">
        <f t="shared" si="4"/>
        <v>0</v>
      </c>
      <c r="E45" s="5">
        <f t="shared" si="4"/>
        <v>46374.27</v>
      </c>
      <c r="F45" s="5">
        <f t="shared" si="4"/>
        <v>46374.27</v>
      </c>
      <c r="G45" s="5">
        <f t="shared" si="4"/>
        <v>0</v>
      </c>
      <c r="H45" s="5">
        <f t="shared" si="4"/>
        <v>0</v>
      </c>
      <c r="I45" s="5">
        <f t="shared" si="4"/>
        <v>0</v>
      </c>
      <c r="J45" s="5">
        <f t="shared" si="4"/>
        <v>0</v>
      </c>
      <c r="K45" s="5">
        <f t="shared" si="4"/>
        <v>0</v>
      </c>
      <c r="L45" s="5">
        <f t="shared" si="4"/>
        <v>0</v>
      </c>
      <c r="M45" s="5">
        <f t="shared" si="4"/>
        <v>0</v>
      </c>
    </row>
    <row r="46" spans="1:13" ht="14.25">
      <c r="A46" s="6" t="s">
        <v>44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4.25">
      <c r="A47" s="8" t="s">
        <v>27</v>
      </c>
      <c r="B47" s="7">
        <v>8540</v>
      </c>
      <c r="C47" s="7">
        <v>37834.27</v>
      </c>
      <c r="D47" s="7">
        <v>0</v>
      </c>
      <c r="E47" s="7">
        <f>B47+C47-D47</f>
        <v>46374.27</v>
      </c>
      <c r="F47" s="7">
        <f>E47</f>
        <v>46374.27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ht="36.75">
      <c r="A48" s="4" t="s">
        <v>45</v>
      </c>
      <c r="B48" s="5">
        <f aca="true" t="shared" si="5" ref="B48:M48">B50</f>
        <v>22372</v>
      </c>
      <c r="C48" s="5">
        <f t="shared" si="5"/>
        <v>10018.35</v>
      </c>
      <c r="D48" s="5">
        <f t="shared" si="5"/>
        <v>0</v>
      </c>
      <c r="E48" s="5">
        <f t="shared" si="5"/>
        <v>32390.35</v>
      </c>
      <c r="F48" s="5">
        <f t="shared" si="5"/>
        <v>32390.35</v>
      </c>
      <c r="G48" s="5">
        <f t="shared" si="5"/>
        <v>0</v>
      </c>
      <c r="H48" s="5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0</v>
      </c>
      <c r="L48" s="5">
        <f t="shared" si="5"/>
        <v>0</v>
      </c>
      <c r="M48" s="5">
        <f t="shared" si="5"/>
        <v>0</v>
      </c>
    </row>
    <row r="49" spans="1:13" ht="14.25">
      <c r="A49" s="15" t="s">
        <v>44</v>
      </c>
      <c r="B49" s="7"/>
      <c r="C49" s="7"/>
      <c r="D49" s="7"/>
      <c r="E49" s="5"/>
      <c r="F49" s="7"/>
      <c r="G49" s="7"/>
      <c r="H49" s="7"/>
      <c r="I49" s="7"/>
      <c r="J49" s="7"/>
      <c r="K49" s="7"/>
      <c r="L49" s="7"/>
      <c r="M49" s="7"/>
    </row>
    <row r="50" spans="1:13" ht="14.25">
      <c r="A50" s="8" t="s">
        <v>27</v>
      </c>
      <c r="B50" s="7">
        <v>22372</v>
      </c>
      <c r="C50" s="7">
        <v>10018.35</v>
      </c>
      <c r="D50" s="7">
        <v>0</v>
      </c>
      <c r="E50" s="7">
        <f>B50+C50-D50</f>
        <v>32390.35</v>
      </c>
      <c r="F50" s="7">
        <f>E50</f>
        <v>32390.35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</row>
    <row r="51" spans="1:13" ht="36.75">
      <c r="A51" s="4" t="s">
        <v>46</v>
      </c>
      <c r="B51" s="5">
        <f aca="true" t="shared" si="6" ref="B51:M51">B53</f>
        <v>185055.49</v>
      </c>
      <c r="C51" s="5">
        <f t="shared" si="6"/>
        <v>0</v>
      </c>
      <c r="D51" s="5">
        <f t="shared" si="6"/>
        <v>0</v>
      </c>
      <c r="E51" s="5">
        <f t="shared" si="6"/>
        <v>185055.49</v>
      </c>
      <c r="F51" s="5">
        <f t="shared" si="6"/>
        <v>185055.49</v>
      </c>
      <c r="G51" s="5">
        <f t="shared" si="6"/>
        <v>0</v>
      </c>
      <c r="H51" s="5">
        <f t="shared" si="6"/>
        <v>0</v>
      </c>
      <c r="I51" s="5">
        <f t="shared" si="6"/>
        <v>0</v>
      </c>
      <c r="J51" s="5">
        <f t="shared" si="6"/>
        <v>0</v>
      </c>
      <c r="K51" s="5">
        <f t="shared" si="6"/>
        <v>0</v>
      </c>
      <c r="L51" s="5">
        <f t="shared" si="6"/>
        <v>0</v>
      </c>
      <c r="M51" s="5">
        <f t="shared" si="6"/>
        <v>0</v>
      </c>
    </row>
    <row r="52" spans="1:13" ht="14.25">
      <c r="A52" s="6" t="s">
        <v>26</v>
      </c>
      <c r="B52" s="7"/>
      <c r="C52" s="7"/>
      <c r="D52" s="7"/>
      <c r="E52" s="5"/>
      <c r="F52" s="7"/>
      <c r="G52" s="7"/>
      <c r="H52" s="7"/>
      <c r="I52" s="7"/>
      <c r="J52" s="7"/>
      <c r="K52" s="7"/>
      <c r="L52" s="7"/>
      <c r="M52" s="7"/>
    </row>
    <row r="53" spans="1:13" ht="14.25">
      <c r="A53" s="8" t="s">
        <v>27</v>
      </c>
      <c r="B53" s="7">
        <v>185055.49</v>
      </c>
      <c r="C53" s="7">
        <v>0</v>
      </c>
      <c r="D53" s="7">
        <v>0</v>
      </c>
      <c r="E53" s="7">
        <f>B53+C53-D53</f>
        <v>185055.49</v>
      </c>
      <c r="F53" s="7">
        <f>E53</f>
        <v>185055.49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</row>
    <row r="54" spans="1:13" ht="60.75">
      <c r="A54" s="4" t="s">
        <v>47</v>
      </c>
      <c r="B54" s="5">
        <f aca="true" t="shared" si="7" ref="B54:M54">B56+B57</f>
        <v>21799.99</v>
      </c>
      <c r="C54" s="5">
        <f t="shared" si="7"/>
        <v>7320</v>
      </c>
      <c r="D54" s="5">
        <f t="shared" si="7"/>
        <v>0</v>
      </c>
      <c r="E54" s="5">
        <f t="shared" si="7"/>
        <v>29119.99</v>
      </c>
      <c r="F54" s="5">
        <f t="shared" si="7"/>
        <v>29119.99</v>
      </c>
      <c r="G54" s="5">
        <f t="shared" si="7"/>
        <v>0</v>
      </c>
      <c r="H54" s="5">
        <f t="shared" si="7"/>
        <v>0</v>
      </c>
      <c r="I54" s="5">
        <f t="shared" si="7"/>
        <v>0</v>
      </c>
      <c r="J54" s="5">
        <f t="shared" si="7"/>
        <v>0</v>
      </c>
      <c r="K54" s="5">
        <f t="shared" si="7"/>
        <v>0</v>
      </c>
      <c r="L54" s="5">
        <f t="shared" si="7"/>
        <v>0</v>
      </c>
      <c r="M54" s="5">
        <f t="shared" si="7"/>
        <v>0</v>
      </c>
    </row>
    <row r="55" spans="1:13" ht="14.25">
      <c r="A55" s="6" t="s">
        <v>26</v>
      </c>
      <c r="B55" s="7"/>
      <c r="C55" s="7"/>
      <c r="D55" s="7"/>
      <c r="E55" s="7">
        <f>B55+C55-D55</f>
        <v>0</v>
      </c>
      <c r="F55" s="7"/>
      <c r="G55" s="7"/>
      <c r="H55" s="7"/>
      <c r="I55" s="7"/>
      <c r="J55" s="7"/>
      <c r="K55" s="7"/>
      <c r="L55" s="7"/>
      <c r="M55" s="7"/>
    </row>
    <row r="56" spans="1:13" ht="14.25">
      <c r="A56" s="8" t="s">
        <v>27</v>
      </c>
      <c r="B56" s="7">
        <v>17499.99</v>
      </c>
      <c r="C56" s="7">
        <v>7320</v>
      </c>
      <c r="D56" s="7">
        <v>0</v>
      </c>
      <c r="E56" s="7">
        <f>B56+C56-D56</f>
        <v>24819.99</v>
      </c>
      <c r="F56" s="7">
        <f>E56</f>
        <v>24819.99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</row>
    <row r="57" spans="1:13" ht="14.25">
      <c r="A57" s="8" t="s">
        <v>33</v>
      </c>
      <c r="B57" s="7">
        <v>4300</v>
      </c>
      <c r="C57" s="7">
        <v>0</v>
      </c>
      <c r="D57" s="7">
        <v>0</v>
      </c>
      <c r="E57" s="7">
        <v>4300</v>
      </c>
      <c r="F57" s="7">
        <v>4300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</row>
    <row r="58" spans="1:13" ht="21.75" customHeight="1">
      <c r="A58" s="4" t="s">
        <v>48</v>
      </c>
      <c r="B58" s="5">
        <f aca="true" t="shared" si="8" ref="B58:L58">B4+B14+B24+B31+B45+B48+B51+B54+B28</f>
        <v>35345278.970000006</v>
      </c>
      <c r="C58" s="5">
        <f t="shared" si="8"/>
        <v>8068149.279999999</v>
      </c>
      <c r="D58" s="5">
        <f>D4+D14+D24+D31+D45+D48+D51+D54+D28</f>
        <v>5536939.789999999</v>
      </c>
      <c r="E58" s="5">
        <f t="shared" si="8"/>
        <v>37876488.46000001</v>
      </c>
      <c r="F58" s="5">
        <f t="shared" si="8"/>
        <v>37048892.46000001</v>
      </c>
      <c r="G58" s="5">
        <f t="shared" si="8"/>
        <v>799479</v>
      </c>
      <c r="H58" s="5">
        <f t="shared" si="8"/>
        <v>0</v>
      </c>
      <c r="I58" s="5">
        <f t="shared" si="8"/>
        <v>28117</v>
      </c>
      <c r="J58" s="5">
        <f t="shared" si="8"/>
        <v>0</v>
      </c>
      <c r="K58" s="5">
        <f t="shared" si="8"/>
        <v>0</v>
      </c>
      <c r="L58" s="5">
        <f t="shared" si="8"/>
        <v>0</v>
      </c>
      <c r="M58" s="5">
        <f>M4+M14+M24+M31+M45+M48+M51+M54+M28</f>
        <v>328812.67</v>
      </c>
    </row>
    <row r="59" spans="1:3" ht="14.25" customHeight="1">
      <c r="A59" s="21" t="s">
        <v>49</v>
      </c>
      <c r="B59" s="21"/>
      <c r="C59" s="21"/>
    </row>
    <row r="64" spans="6:9" ht="14.25">
      <c r="F64" s="16"/>
      <c r="G64" s="16"/>
      <c r="I64" s="16"/>
    </row>
  </sheetData>
  <sheetProtection selectLockedCells="1" selectUnlockedCells="1"/>
  <mergeCells count="15">
    <mergeCell ref="A37:B37"/>
    <mergeCell ref="A39:B39"/>
    <mergeCell ref="A59:C59"/>
    <mergeCell ref="A10:B10"/>
    <mergeCell ref="A18:B18"/>
    <mergeCell ref="A20:B20"/>
    <mergeCell ref="A35:B35"/>
    <mergeCell ref="E1:E2"/>
    <mergeCell ref="F1:L1"/>
    <mergeCell ref="M1:M2"/>
    <mergeCell ref="A8:B8"/>
    <mergeCell ref="A1:A2"/>
    <mergeCell ref="B1:B2"/>
    <mergeCell ref="C1:C2"/>
    <mergeCell ref="D1:D2"/>
  </mergeCells>
  <printOptions/>
  <pageMargins left="0.7086614173228347" right="0.35433070866141736" top="0.7480314960629921" bottom="0.7480314960629921" header="0.31496062992125984" footer="0.5118110236220472"/>
  <pageSetup horizontalDpi="600" verticalDpi="600" orientation="landscape" paperSize="9" r:id="rId1"/>
  <headerFooter alignWithMargins="0">
    <oddHeader>&amp;C&amp;12Wykaz mienia komunalnego Miasta Radziejów na dzień 31.12.2011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2012-03-27T08:14:40Z</cp:lastPrinted>
  <dcterms:created xsi:type="dcterms:W3CDTF">2012-03-23T08:49:42Z</dcterms:created>
  <dcterms:modified xsi:type="dcterms:W3CDTF">2012-05-21T06:33:52Z</dcterms:modified>
  <cp:category/>
  <cp:version/>
  <cp:contentType/>
  <cp:contentStatus/>
</cp:coreProperties>
</file>