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2"/>
  </bookViews>
  <sheets>
    <sheet name="zał.1.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<sst xmlns="http://schemas.openxmlformats.org/spreadsheetml/2006/main" count="234" uniqueCount="165">
  <si>
    <t>Dział</t>
  </si>
  <si>
    <t>§</t>
  </si>
  <si>
    <t>Rozdział</t>
  </si>
  <si>
    <t>z tego:</t>
  </si>
  <si>
    <t>w tym:</t>
  </si>
  <si>
    <t>dochody bieżące</t>
  </si>
  <si>
    <t>dochody majątkowe</t>
  </si>
  <si>
    <t>Treść</t>
  </si>
  <si>
    <t>Przed zmianą</t>
  </si>
  <si>
    <t>Zmiana</t>
  </si>
  <si>
    <t>Po zmianie</t>
  </si>
  <si>
    <t>0,00</t>
  </si>
  <si>
    <t>Razem:</t>
  </si>
  <si>
    <t xml:space="preserve">w tym: </t>
  </si>
  <si>
    <t xml:space="preserve">Zmiany w planie dochodów budżetu gminy Miasto Radziejów na 2014 rok </t>
  </si>
  <si>
    <t xml:space="preserve">Zmiany w planie wydatków budżetu gminy Miasto Radziejów na 2014 rok </t>
  </si>
  <si>
    <t>wydatki bieżące</t>
  </si>
  <si>
    <t>wydatki majątkowe</t>
  </si>
  <si>
    <t>Paragraf</t>
  </si>
  <si>
    <t>010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</si>
  <si>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</si>
  <si>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</si>
  <si>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</si>
  <si>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</si>
  <si>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</si>
  <si>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</si>
  <si>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</si>
  <si>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</si>
  <si>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</si>
  <si>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</si>
  <si>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</si>
  <si>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</si>
  <si>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4170</t>
  </si>
  <si>
    <t>Wynagrodzenia bezosobowe</t>
  </si>
  <si>
    <t>Dochody i wydatki związane z realizacją zadań z zakresu administracji rządowej i innych zadań zleconych odrębnymi ustawami w 2014 r.</t>
  </si>
  <si>
    <t>w złotych</t>
  </si>
  <si>
    <t>Dotacje
ogółem</t>
  </si>
  <si>
    <t>Wydatki
ogółem
(6+10)</t>
  </si>
  <si>
    <t>Wydatki
bieżące</t>
  </si>
  <si>
    <t>Wydatki
majątkowe</t>
  </si>
  <si>
    <t>85212</t>
  </si>
  <si>
    <t>4040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</si>
  <si>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</si>
  <si>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</si>
  <si>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</si>
  <si>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</si>
  <si>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</si>
  <si>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</si>
  <si>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</si>
  <si>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</si>
  <si>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</si>
  <si>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900</t>
  </si>
  <si>
    <t>Gospodarka komunalna i ochrona środowiska</t>
  </si>
  <si>
    <t>- 10 000,00</t>
  </si>
  <si>
    <t>15 000,00</t>
  </si>
  <si>
    <t>10 000,00</t>
  </si>
  <si>
    <t>926</t>
  </si>
  <si>
    <t>Kultura fizyczna</t>
  </si>
  <si>
    <t>92601</t>
  </si>
  <si>
    <t>Obiekty sportowe</t>
  </si>
  <si>
    <t>4 000,00</t>
  </si>
  <si>
    <t>3 000,00</t>
  </si>
  <si>
    <t>852</t>
  </si>
  <si>
    <t>Pomoc społeczna</t>
  </si>
  <si>
    <t>3 440 371,28</t>
  </si>
  <si>
    <t>3 455 371,28</t>
  </si>
  <si>
    <t>85206</t>
  </si>
  <si>
    <t>Wspieranie rodziny</t>
  </si>
  <si>
    <t>2030</t>
  </si>
  <si>
    <t>Dotacje celowe otrzymane z budżetu państwa na realizację własnych zadań bieżących gmin (związków gmin)</t>
  </si>
  <si>
    <t>18 369 012,20</t>
  </si>
  <si>
    <t>18 354 012,20</t>
  </si>
  <si>
    <t>020</t>
  </si>
  <si>
    <t>Leśnictwo</t>
  </si>
  <si>
    <t>5 000,00</t>
  </si>
  <si>
    <t>02001</t>
  </si>
  <si>
    <t>Gospodarka leśna</t>
  </si>
  <si>
    <t>1 500,00</t>
  </si>
  <si>
    <t>- 500,00</t>
  </si>
  <si>
    <t>1 000,00</t>
  </si>
  <si>
    <t>2 000,00</t>
  </si>
  <si>
    <t>- 1 000,00</t>
  </si>
  <si>
    <t>801</t>
  </si>
  <si>
    <t>Oświata i wychowanie</t>
  </si>
  <si>
    <t>7 316 594,00</t>
  </si>
  <si>
    <t>80101</t>
  </si>
  <si>
    <t>Szkoły podstawowe</t>
  </si>
  <si>
    <t>3 990 899,00</t>
  </si>
  <si>
    <t>1 100,00</t>
  </si>
  <si>
    <t>3 991 999,00</t>
  </si>
  <si>
    <t>4270</t>
  </si>
  <si>
    <t>Zakup usług remontowych</t>
  </si>
  <si>
    <t>5 500,00</t>
  </si>
  <si>
    <t>6 600,00</t>
  </si>
  <si>
    <t>4301</t>
  </si>
  <si>
    <t>21 000,00</t>
  </si>
  <si>
    <t>31 000,00</t>
  </si>
  <si>
    <t>4421</t>
  </si>
  <si>
    <t>Podróże służbowe zagraniczne</t>
  </si>
  <si>
    <t>35 600,00</t>
  </si>
  <si>
    <t>25 600,00</t>
  </si>
  <si>
    <t>80113</t>
  </si>
  <si>
    <t>Dowożenie uczniów do szkół</t>
  </si>
  <si>
    <t>90 000,00</t>
  </si>
  <si>
    <t>- 1 100,00</t>
  </si>
  <si>
    <t>88 900,00</t>
  </si>
  <si>
    <t>4 566 345,28</t>
  </si>
  <si>
    <t>4 581 345,28</t>
  </si>
  <si>
    <t>13 379,00</t>
  </si>
  <si>
    <t>28 379,00</t>
  </si>
  <si>
    <t>10 080,00</t>
  </si>
  <si>
    <t>12 537,00</t>
  </si>
  <si>
    <t>22 617,00</t>
  </si>
  <si>
    <t>1 818,00</t>
  </si>
  <si>
    <t>2 155,00</t>
  </si>
  <si>
    <t>3 973,00</t>
  </si>
  <si>
    <t>259,00</t>
  </si>
  <si>
    <t>308,00</t>
  </si>
  <si>
    <t>567,00</t>
  </si>
  <si>
    <t>Świadczenia rodzinne, świadczenia z funduszu alimentacyjneego oraz składki na ubezpieczenia emerytalne i rentowe z ubezpieczenia społecznego</t>
  </si>
  <si>
    <t>2 840 131,00</t>
  </si>
  <si>
    <t>3110</t>
  </si>
  <si>
    <t>Świadczenia społeczne</t>
  </si>
  <si>
    <t>2 610 583,00</t>
  </si>
  <si>
    <t>2 600 583,00</t>
  </si>
  <si>
    <t>4580</t>
  </si>
  <si>
    <t>Pozostałe odsetki</t>
  </si>
  <si>
    <t>100,00</t>
  </si>
  <si>
    <t>10 100,00</t>
  </si>
  <si>
    <t>2 062 226,00</t>
  </si>
  <si>
    <t>90002</t>
  </si>
  <si>
    <t>Gospodarka odpadami</t>
  </si>
  <si>
    <t>590 735,00</t>
  </si>
  <si>
    <t>- 30,00</t>
  </si>
  <si>
    <t>1 970,00</t>
  </si>
  <si>
    <t>4430</t>
  </si>
  <si>
    <t>Różne opłaty i składki</t>
  </si>
  <si>
    <t>30,00</t>
  </si>
  <si>
    <t>1 406 454,00</t>
  </si>
  <si>
    <t>1 287 454,00</t>
  </si>
  <si>
    <t>160,00</t>
  </si>
  <si>
    <t>1 287 614,00</t>
  </si>
  <si>
    <t>4360</t>
  </si>
  <si>
    <t>Opłaty z tytułu zakupu usług telekomunikacyjnych świadczonych w ruchomej publicznej sieci telefonicznej</t>
  </si>
  <si>
    <t>720,00</t>
  </si>
  <si>
    <t>- 95,00</t>
  </si>
  <si>
    <t>625,00</t>
  </si>
  <si>
    <t>700,00</t>
  </si>
  <si>
    <t>255,00</t>
  </si>
  <si>
    <t>955,00</t>
  </si>
  <si>
    <t>92695</t>
  </si>
  <si>
    <t>- 160,00</t>
  </si>
  <si>
    <t>3 840,00</t>
  </si>
  <si>
    <t>200,00</t>
  </si>
  <si>
    <t>40,00</t>
  </si>
  <si>
    <t>20 697 012,20</t>
  </si>
  <si>
    <t>20 712 012,20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</si>
  <si>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</si>
  <si>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</si>
  <si>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</si>
  <si>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</si>
  <si>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</si>
  <si>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</si>
  <si>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</si>
  <si>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 xml:space="preserve">wynagrodzenia i pochodne od wynagrodzeń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</si>
</sst>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8">
    <font>
      <sz val="10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49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9" fillId="0" borderId="1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4" fontId="22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left" wrapText="1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49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4" fontId="22" fillId="0" borderId="18" xfId="0" applyNumberFormat="1" applyFont="1" applyFill="1" applyBorder="1" applyAlignment="1" applyProtection="1">
      <alignment horizontal="right"/>
      <protection locked="0"/>
    </xf>
    <xf numFmtId="4" fontId="22" fillId="0" borderId="19" xfId="0" applyNumberFormat="1" applyFont="1" applyFill="1" applyBorder="1" applyAlignment="1" applyProtection="1">
      <alignment horizontal="right"/>
      <protection locked="0"/>
    </xf>
    <xf numFmtId="49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49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0.5625" style="1" customWidth="1"/>
    <col min="2" max="2" width="7.140625" style="1" customWidth="1"/>
    <col min="3" max="3" width="9.140625" style="1" customWidth="1"/>
    <col min="4" max="4" width="0.2890625" style="1" customWidth="1"/>
    <col min="5" max="5" width="9.140625" style="1" customWidth="1"/>
    <col min="6" max="6" width="54.421875" style="1" customWidth="1"/>
    <col min="7" max="8" width="16.7109375" style="1" customWidth="1"/>
    <col min="9" max="9" width="8.7109375" style="1" customWidth="1"/>
    <col min="10" max="10" width="9.140625" style="1" customWidth="1"/>
    <col min="11" max="16384" width="9.140625" style="1" customWidth="1"/>
  </cols>
  <sheetData>
    <row r="1" spans="1:10" ht="25.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2:10" ht="34.5" customHeight="1">
      <c r="B2" s="83" t="s">
        <v>14</v>
      </c>
      <c r="C2" s="83"/>
      <c r="D2" s="83"/>
      <c r="E2" s="83"/>
      <c r="F2" s="83"/>
      <c r="G2" s="83"/>
      <c r="H2" s="84"/>
      <c r="I2" s="84"/>
      <c r="J2" s="84"/>
    </row>
    <row r="3" spans="2:10" ht="28.5" customHeight="1">
      <c r="B3" s="2" t="s">
        <v>0</v>
      </c>
      <c r="C3" s="79" t="s">
        <v>2</v>
      </c>
      <c r="D3" s="79"/>
      <c r="E3" s="2" t="s">
        <v>18</v>
      </c>
      <c r="F3" s="2" t="s">
        <v>7</v>
      </c>
      <c r="G3" s="2" t="s">
        <v>8</v>
      </c>
      <c r="H3" s="2" t="s">
        <v>9</v>
      </c>
      <c r="I3" s="79" t="s">
        <v>10</v>
      </c>
      <c r="J3" s="79"/>
    </row>
    <row r="4" spans="2:10" ht="34.5" customHeight="1">
      <c r="B4" s="3" t="s">
        <v>62</v>
      </c>
      <c r="C4" s="80"/>
      <c r="D4" s="80"/>
      <c r="E4" s="3"/>
      <c r="F4" s="4" t="s">
        <v>63</v>
      </c>
      <c r="G4" s="5" t="s">
        <v>64</v>
      </c>
      <c r="H4" s="5" t="s">
        <v>54</v>
      </c>
      <c r="I4" s="81" t="s">
        <v>65</v>
      </c>
      <c r="J4" s="81"/>
    </row>
    <row r="5" spans="2:10" ht="21" customHeight="1">
      <c r="B5" s="6"/>
      <c r="C5" s="91" t="s">
        <v>66</v>
      </c>
      <c r="D5" s="91"/>
      <c r="E5" s="8"/>
      <c r="F5" s="9" t="s">
        <v>67</v>
      </c>
      <c r="G5" s="10" t="s">
        <v>11</v>
      </c>
      <c r="H5" s="10" t="s">
        <v>54</v>
      </c>
      <c r="I5" s="75" t="s">
        <v>54</v>
      </c>
      <c r="J5" s="75"/>
    </row>
    <row r="6" spans="2:10" ht="39.75" customHeight="1">
      <c r="B6" s="11"/>
      <c r="C6" s="76"/>
      <c r="D6" s="76"/>
      <c r="E6" s="7" t="s">
        <v>68</v>
      </c>
      <c r="F6" s="71" t="s">
        <v>69</v>
      </c>
      <c r="G6" s="10" t="s">
        <v>11</v>
      </c>
      <c r="H6" s="10" t="s">
        <v>54</v>
      </c>
      <c r="I6" s="75" t="s">
        <v>54</v>
      </c>
      <c r="J6" s="75"/>
    </row>
    <row r="7" spans="2:10" ht="5.25" customHeight="1">
      <c r="B7" s="77"/>
      <c r="C7" s="77"/>
      <c r="D7" s="77"/>
      <c r="E7" s="77"/>
      <c r="F7" s="78"/>
      <c r="G7" s="78"/>
      <c r="H7" s="78"/>
      <c r="I7" s="78"/>
      <c r="J7" s="78"/>
    </row>
    <row r="8" spans="2:10" ht="16.5" customHeight="1">
      <c r="B8" s="89" t="s">
        <v>12</v>
      </c>
      <c r="C8" s="89"/>
      <c r="D8" s="89"/>
      <c r="E8" s="89"/>
      <c r="F8" s="89"/>
      <c r="G8" s="16" t="s">
        <v>71</v>
      </c>
      <c r="H8" s="16" t="s">
        <v>54</v>
      </c>
      <c r="I8" s="90" t="s">
        <v>70</v>
      </c>
      <c r="J8" s="90"/>
    </row>
    <row r="9" spans="2:10" ht="12.75">
      <c r="B9" s="12"/>
      <c r="C9" s="12"/>
      <c r="D9" s="82"/>
      <c r="E9" s="82"/>
      <c r="F9" s="13" t="s">
        <v>13</v>
      </c>
      <c r="G9" s="14"/>
      <c r="H9" s="12"/>
      <c r="I9" s="85"/>
      <c r="J9" s="86"/>
    </row>
    <row r="10" spans="2:10" ht="12.75">
      <c r="B10" s="12"/>
      <c r="C10" s="12"/>
      <c r="D10" s="82"/>
      <c r="E10" s="82"/>
      <c r="F10" s="14" t="s">
        <v>5</v>
      </c>
      <c r="G10" s="59">
        <v>17195594.2</v>
      </c>
      <c r="H10" s="59">
        <v>15000</v>
      </c>
      <c r="I10" s="87">
        <f>G10+H10</f>
        <v>17210594.2</v>
      </c>
      <c r="J10" s="88"/>
    </row>
    <row r="11" spans="2:10" ht="12.75">
      <c r="B11" s="12"/>
      <c r="C11" s="12"/>
      <c r="D11" s="82"/>
      <c r="E11" s="82"/>
      <c r="F11" s="14" t="s">
        <v>6</v>
      </c>
      <c r="G11" s="59">
        <v>1158418</v>
      </c>
      <c r="H11" s="59">
        <v>0</v>
      </c>
      <c r="I11" s="87">
        <v>1158418</v>
      </c>
      <c r="J11" s="88"/>
    </row>
  </sheetData>
  <sheetProtection/>
  <mergeCells count="20">
    <mergeCell ref="D9:E9"/>
    <mergeCell ref="D10:E10"/>
    <mergeCell ref="D11:E11"/>
    <mergeCell ref="B2:J2"/>
    <mergeCell ref="I9:J9"/>
    <mergeCell ref="I10:J10"/>
    <mergeCell ref="I11:J11"/>
    <mergeCell ref="B8:F8"/>
    <mergeCell ref="I8:J8"/>
    <mergeCell ref="C5:D5"/>
    <mergeCell ref="I5:J5"/>
    <mergeCell ref="C6:D6"/>
    <mergeCell ref="I6:J6"/>
    <mergeCell ref="B7:E7"/>
    <mergeCell ref="F7:J7"/>
    <mergeCell ref="A1:J1"/>
    <mergeCell ref="C3:D3"/>
    <mergeCell ref="I3:J3"/>
    <mergeCell ref="C4:D4"/>
    <mergeCell ref="I4:J4"/>
  </mergeCells>
  <printOptions/>
  <pageMargins left="0.7086614173228347" right="0.7086614173228347" top="1.062992125984252" bottom="0.7480314960629921" header="0.3937007874015748" footer="0.31496062992125984"/>
  <pageSetup horizontalDpi="600" verticalDpi="600" orientation="landscape" paperSize="9" r:id="rId1"/>
  <headerFooter>
    <oddHeader>&amp;R&amp;"Arial,Pogrubiony"Załącznik Nr 1 &amp;"Arial,Normalny"
do Zarządzenia Nr 280/2014 Burmistrza Miasta Radziejów z dnia 9 czerwca 2014 roku
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140625" style="60" customWidth="1"/>
    <col min="2" max="2" width="7.421875" style="60" customWidth="1"/>
    <col min="3" max="3" width="9.140625" style="60" customWidth="1"/>
    <col min="4" max="4" width="0.9921875" style="60" customWidth="1"/>
    <col min="5" max="5" width="9.421875" style="60" customWidth="1"/>
    <col min="6" max="6" width="50.7109375" style="60" customWidth="1"/>
    <col min="7" max="8" width="18.7109375" style="60" customWidth="1"/>
    <col min="9" max="9" width="8.7109375" style="60" customWidth="1"/>
    <col min="10" max="10" width="11.7109375" style="60" customWidth="1"/>
    <col min="11" max="16384" width="9.140625" style="60" customWidth="1"/>
  </cols>
  <sheetData>
    <row r="1" spans="1:10" ht="36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2:10" ht="34.5" customHeight="1">
      <c r="B2" s="83" t="s">
        <v>15</v>
      </c>
      <c r="C2" s="83"/>
      <c r="D2" s="83"/>
      <c r="E2" s="83"/>
      <c r="F2" s="83"/>
      <c r="G2" s="83"/>
      <c r="H2" s="84"/>
      <c r="I2" s="84"/>
      <c r="J2" s="84"/>
    </row>
    <row r="3" spans="2:10" ht="19.5" customHeight="1">
      <c r="B3" s="61" t="s">
        <v>0</v>
      </c>
      <c r="C3" s="103" t="s">
        <v>2</v>
      </c>
      <c r="D3" s="103"/>
      <c r="E3" s="61" t="s">
        <v>18</v>
      </c>
      <c r="F3" s="61" t="s">
        <v>7</v>
      </c>
      <c r="G3" s="61" t="s">
        <v>8</v>
      </c>
      <c r="H3" s="61" t="s">
        <v>9</v>
      </c>
      <c r="I3" s="103" t="s">
        <v>10</v>
      </c>
      <c r="J3" s="103"/>
    </row>
    <row r="4" spans="2:10" ht="19.5" customHeight="1">
      <c r="B4" s="62" t="s">
        <v>72</v>
      </c>
      <c r="C4" s="100"/>
      <c r="D4" s="100"/>
      <c r="E4" s="62"/>
      <c r="F4" s="63" t="s">
        <v>73</v>
      </c>
      <c r="G4" s="64" t="s">
        <v>74</v>
      </c>
      <c r="H4" s="64" t="s">
        <v>11</v>
      </c>
      <c r="I4" s="101" t="s">
        <v>74</v>
      </c>
      <c r="J4" s="101"/>
    </row>
    <row r="5" spans="2:10" ht="16.5" customHeight="1">
      <c r="B5" s="65"/>
      <c r="C5" s="97" t="s">
        <v>75</v>
      </c>
      <c r="D5" s="97"/>
      <c r="E5" s="67"/>
      <c r="F5" s="68" t="s">
        <v>76</v>
      </c>
      <c r="G5" s="69" t="s">
        <v>74</v>
      </c>
      <c r="H5" s="69" t="s">
        <v>11</v>
      </c>
      <c r="I5" s="98" t="s">
        <v>74</v>
      </c>
      <c r="J5" s="98"/>
    </row>
    <row r="6" spans="2:10" ht="16.5" customHeight="1">
      <c r="B6" s="70"/>
      <c r="C6" s="99"/>
      <c r="D6" s="99"/>
      <c r="E6" s="66" t="s">
        <v>32</v>
      </c>
      <c r="F6" s="68" t="s">
        <v>33</v>
      </c>
      <c r="G6" s="69" t="s">
        <v>77</v>
      </c>
      <c r="H6" s="69" t="s">
        <v>78</v>
      </c>
      <c r="I6" s="98" t="s">
        <v>79</v>
      </c>
      <c r="J6" s="98"/>
    </row>
    <row r="7" spans="2:10" ht="16.5" customHeight="1">
      <c r="B7" s="70"/>
      <c r="C7" s="99"/>
      <c r="D7" s="99"/>
      <c r="E7" s="66" t="s">
        <v>28</v>
      </c>
      <c r="F7" s="68" t="s">
        <v>29</v>
      </c>
      <c r="G7" s="69" t="s">
        <v>77</v>
      </c>
      <c r="H7" s="69" t="s">
        <v>77</v>
      </c>
      <c r="I7" s="98" t="s">
        <v>61</v>
      </c>
      <c r="J7" s="98"/>
    </row>
    <row r="8" spans="2:10" ht="16.5" customHeight="1">
      <c r="B8" s="70"/>
      <c r="C8" s="99"/>
      <c r="D8" s="99"/>
      <c r="E8" s="66" t="s">
        <v>30</v>
      </c>
      <c r="F8" s="68" t="s">
        <v>31</v>
      </c>
      <c r="G8" s="69" t="s">
        <v>80</v>
      </c>
      <c r="H8" s="69" t="s">
        <v>81</v>
      </c>
      <c r="I8" s="98" t="s">
        <v>79</v>
      </c>
      <c r="J8" s="98"/>
    </row>
    <row r="9" spans="2:10" ht="19.5" customHeight="1">
      <c r="B9" s="62" t="s">
        <v>82</v>
      </c>
      <c r="C9" s="100"/>
      <c r="D9" s="100"/>
      <c r="E9" s="62"/>
      <c r="F9" s="63" t="s">
        <v>83</v>
      </c>
      <c r="G9" s="64" t="s">
        <v>84</v>
      </c>
      <c r="H9" s="64" t="s">
        <v>11</v>
      </c>
      <c r="I9" s="101" t="s">
        <v>84</v>
      </c>
      <c r="J9" s="101"/>
    </row>
    <row r="10" spans="2:10" ht="16.5" customHeight="1">
      <c r="B10" s="65"/>
      <c r="C10" s="97" t="s">
        <v>85</v>
      </c>
      <c r="D10" s="97"/>
      <c r="E10" s="67"/>
      <c r="F10" s="68" t="s">
        <v>86</v>
      </c>
      <c r="G10" s="69" t="s">
        <v>87</v>
      </c>
      <c r="H10" s="69" t="s">
        <v>88</v>
      </c>
      <c r="I10" s="98" t="s">
        <v>89</v>
      </c>
      <c r="J10" s="98"/>
    </row>
    <row r="11" spans="2:10" ht="16.5" customHeight="1">
      <c r="B11" s="70"/>
      <c r="C11" s="99"/>
      <c r="D11" s="99"/>
      <c r="E11" s="66" t="s">
        <v>90</v>
      </c>
      <c r="F11" s="68" t="s">
        <v>91</v>
      </c>
      <c r="G11" s="69" t="s">
        <v>92</v>
      </c>
      <c r="H11" s="69" t="s">
        <v>88</v>
      </c>
      <c r="I11" s="98" t="s">
        <v>93</v>
      </c>
      <c r="J11" s="98"/>
    </row>
    <row r="12" spans="2:10" ht="16.5" customHeight="1">
      <c r="B12" s="70"/>
      <c r="C12" s="99"/>
      <c r="D12" s="99"/>
      <c r="E12" s="66" t="s">
        <v>94</v>
      </c>
      <c r="F12" s="68" t="s">
        <v>31</v>
      </c>
      <c r="G12" s="69" t="s">
        <v>95</v>
      </c>
      <c r="H12" s="69" t="s">
        <v>55</v>
      </c>
      <c r="I12" s="98" t="s">
        <v>96</v>
      </c>
      <c r="J12" s="98"/>
    </row>
    <row r="13" spans="2:10" ht="16.5" customHeight="1">
      <c r="B13" s="70"/>
      <c r="C13" s="99"/>
      <c r="D13" s="99"/>
      <c r="E13" s="66" t="s">
        <v>97</v>
      </c>
      <c r="F13" s="68" t="s">
        <v>98</v>
      </c>
      <c r="G13" s="69" t="s">
        <v>99</v>
      </c>
      <c r="H13" s="69" t="s">
        <v>53</v>
      </c>
      <c r="I13" s="98" t="s">
        <v>100</v>
      </c>
      <c r="J13" s="98"/>
    </row>
    <row r="14" spans="2:10" ht="16.5" customHeight="1">
      <c r="B14" s="65"/>
      <c r="C14" s="97" t="s">
        <v>101</v>
      </c>
      <c r="D14" s="97"/>
      <c r="E14" s="67"/>
      <c r="F14" s="68" t="s">
        <v>102</v>
      </c>
      <c r="G14" s="69" t="s">
        <v>103</v>
      </c>
      <c r="H14" s="69" t="s">
        <v>104</v>
      </c>
      <c r="I14" s="98" t="s">
        <v>105</v>
      </c>
      <c r="J14" s="98"/>
    </row>
    <row r="15" spans="2:10" ht="16.5" customHeight="1">
      <c r="B15" s="70"/>
      <c r="C15" s="99"/>
      <c r="D15" s="99"/>
      <c r="E15" s="66" t="s">
        <v>30</v>
      </c>
      <c r="F15" s="68" t="s">
        <v>31</v>
      </c>
      <c r="G15" s="69" t="s">
        <v>103</v>
      </c>
      <c r="H15" s="69" t="s">
        <v>104</v>
      </c>
      <c r="I15" s="98" t="s">
        <v>105</v>
      </c>
      <c r="J15" s="98"/>
    </row>
    <row r="16" spans="2:10" ht="19.5" customHeight="1">
      <c r="B16" s="62" t="s">
        <v>62</v>
      </c>
      <c r="C16" s="100"/>
      <c r="D16" s="100"/>
      <c r="E16" s="62"/>
      <c r="F16" s="63" t="s">
        <v>63</v>
      </c>
      <c r="G16" s="64" t="s">
        <v>106</v>
      </c>
      <c r="H16" s="64" t="s">
        <v>54</v>
      </c>
      <c r="I16" s="101" t="s">
        <v>107</v>
      </c>
      <c r="J16" s="101"/>
    </row>
    <row r="17" spans="2:10" ht="16.5" customHeight="1">
      <c r="B17" s="65"/>
      <c r="C17" s="97" t="s">
        <v>66</v>
      </c>
      <c r="D17" s="97"/>
      <c r="E17" s="67"/>
      <c r="F17" s="68" t="s">
        <v>67</v>
      </c>
      <c r="G17" s="69" t="s">
        <v>108</v>
      </c>
      <c r="H17" s="69" t="s">
        <v>54</v>
      </c>
      <c r="I17" s="98" t="s">
        <v>109</v>
      </c>
      <c r="J17" s="98"/>
    </row>
    <row r="18" spans="2:10" ht="16.5" customHeight="1">
      <c r="B18" s="70"/>
      <c r="C18" s="99"/>
      <c r="D18" s="99"/>
      <c r="E18" s="66" t="s">
        <v>22</v>
      </c>
      <c r="F18" s="68" t="s">
        <v>23</v>
      </c>
      <c r="G18" s="69" t="s">
        <v>110</v>
      </c>
      <c r="H18" s="69" t="s">
        <v>111</v>
      </c>
      <c r="I18" s="98" t="s">
        <v>112</v>
      </c>
      <c r="J18" s="98"/>
    </row>
    <row r="19" spans="2:10" ht="16.5" customHeight="1">
      <c r="B19" s="70"/>
      <c r="C19" s="99"/>
      <c r="D19" s="99"/>
      <c r="E19" s="66" t="s">
        <v>24</v>
      </c>
      <c r="F19" s="68" t="s">
        <v>25</v>
      </c>
      <c r="G19" s="69" t="s">
        <v>113</v>
      </c>
      <c r="H19" s="69" t="s">
        <v>114</v>
      </c>
      <c r="I19" s="98" t="s">
        <v>115</v>
      </c>
      <c r="J19" s="98"/>
    </row>
    <row r="20" spans="2:10" ht="16.5" customHeight="1">
      <c r="B20" s="70"/>
      <c r="C20" s="99"/>
      <c r="D20" s="99"/>
      <c r="E20" s="66" t="s">
        <v>26</v>
      </c>
      <c r="F20" s="68" t="s">
        <v>27</v>
      </c>
      <c r="G20" s="69" t="s">
        <v>116</v>
      </c>
      <c r="H20" s="69" t="s">
        <v>117</v>
      </c>
      <c r="I20" s="98" t="s">
        <v>118</v>
      </c>
      <c r="J20" s="98"/>
    </row>
    <row r="21" spans="2:10" ht="33.75" customHeight="1">
      <c r="B21" s="65"/>
      <c r="C21" s="97" t="s">
        <v>40</v>
      </c>
      <c r="D21" s="97"/>
      <c r="E21" s="67"/>
      <c r="F21" s="68" t="s">
        <v>119</v>
      </c>
      <c r="G21" s="69" t="s">
        <v>120</v>
      </c>
      <c r="H21" s="69" t="s">
        <v>11</v>
      </c>
      <c r="I21" s="98" t="s">
        <v>120</v>
      </c>
      <c r="J21" s="98"/>
    </row>
    <row r="22" spans="2:10" ht="16.5" customHeight="1">
      <c r="B22" s="70"/>
      <c r="C22" s="99"/>
      <c r="D22" s="99"/>
      <c r="E22" s="66" t="s">
        <v>121</v>
      </c>
      <c r="F22" s="68" t="s">
        <v>122</v>
      </c>
      <c r="G22" s="69" t="s">
        <v>123</v>
      </c>
      <c r="H22" s="69" t="s">
        <v>53</v>
      </c>
      <c r="I22" s="98" t="s">
        <v>124</v>
      </c>
      <c r="J22" s="98"/>
    </row>
    <row r="23" spans="2:10" ht="16.5" customHeight="1">
      <c r="B23" s="70"/>
      <c r="C23" s="99"/>
      <c r="D23" s="99"/>
      <c r="E23" s="66" t="s">
        <v>125</v>
      </c>
      <c r="F23" s="68" t="s">
        <v>126</v>
      </c>
      <c r="G23" s="69" t="s">
        <v>127</v>
      </c>
      <c r="H23" s="69" t="s">
        <v>55</v>
      </c>
      <c r="I23" s="98" t="s">
        <v>128</v>
      </c>
      <c r="J23" s="98"/>
    </row>
    <row r="24" spans="2:10" ht="19.5" customHeight="1">
      <c r="B24" s="62" t="s">
        <v>51</v>
      </c>
      <c r="C24" s="100"/>
      <c r="D24" s="100"/>
      <c r="E24" s="62"/>
      <c r="F24" s="63" t="s">
        <v>52</v>
      </c>
      <c r="G24" s="64" t="s">
        <v>129</v>
      </c>
      <c r="H24" s="64" t="s">
        <v>11</v>
      </c>
      <c r="I24" s="101" t="s">
        <v>129</v>
      </c>
      <c r="J24" s="101"/>
    </row>
    <row r="25" spans="2:10" ht="16.5" customHeight="1">
      <c r="B25" s="65"/>
      <c r="C25" s="97" t="s">
        <v>130</v>
      </c>
      <c r="D25" s="97"/>
      <c r="E25" s="67"/>
      <c r="F25" s="68" t="s">
        <v>131</v>
      </c>
      <c r="G25" s="69" t="s">
        <v>132</v>
      </c>
      <c r="H25" s="69" t="s">
        <v>11</v>
      </c>
      <c r="I25" s="98" t="s">
        <v>132</v>
      </c>
      <c r="J25" s="98"/>
    </row>
    <row r="26" spans="2:10" ht="16.5" customHeight="1">
      <c r="B26" s="70"/>
      <c r="C26" s="99"/>
      <c r="D26" s="99"/>
      <c r="E26" s="66" t="s">
        <v>28</v>
      </c>
      <c r="F26" s="68" t="s">
        <v>29</v>
      </c>
      <c r="G26" s="69" t="s">
        <v>80</v>
      </c>
      <c r="H26" s="69" t="s">
        <v>133</v>
      </c>
      <c r="I26" s="98" t="s">
        <v>134</v>
      </c>
      <c r="J26" s="98"/>
    </row>
    <row r="27" spans="2:10" ht="16.5" customHeight="1">
      <c r="B27" s="70"/>
      <c r="C27" s="99"/>
      <c r="D27" s="99"/>
      <c r="E27" s="66" t="s">
        <v>135</v>
      </c>
      <c r="F27" s="68" t="s">
        <v>136</v>
      </c>
      <c r="G27" s="69" t="s">
        <v>11</v>
      </c>
      <c r="H27" s="69" t="s">
        <v>137</v>
      </c>
      <c r="I27" s="98" t="s">
        <v>137</v>
      </c>
      <c r="J27" s="98"/>
    </row>
    <row r="28" spans="2:10" ht="19.5" customHeight="1">
      <c r="B28" s="62" t="s">
        <v>56</v>
      </c>
      <c r="C28" s="100"/>
      <c r="D28" s="100"/>
      <c r="E28" s="62"/>
      <c r="F28" s="63" t="s">
        <v>57</v>
      </c>
      <c r="G28" s="64" t="s">
        <v>138</v>
      </c>
      <c r="H28" s="64" t="s">
        <v>11</v>
      </c>
      <c r="I28" s="101" t="s">
        <v>138</v>
      </c>
      <c r="J28" s="101"/>
    </row>
    <row r="29" spans="2:10" ht="16.5" customHeight="1">
      <c r="B29" s="65"/>
      <c r="C29" s="97" t="s">
        <v>58</v>
      </c>
      <c r="D29" s="97"/>
      <c r="E29" s="67"/>
      <c r="F29" s="68" t="s">
        <v>59</v>
      </c>
      <c r="G29" s="69" t="s">
        <v>139</v>
      </c>
      <c r="H29" s="69" t="s">
        <v>140</v>
      </c>
      <c r="I29" s="98" t="s">
        <v>141</v>
      </c>
      <c r="J29" s="98"/>
    </row>
    <row r="30" spans="2:10" ht="24.75" customHeight="1">
      <c r="B30" s="70"/>
      <c r="C30" s="99"/>
      <c r="D30" s="99"/>
      <c r="E30" s="66" t="s">
        <v>142</v>
      </c>
      <c r="F30" s="68" t="s">
        <v>143</v>
      </c>
      <c r="G30" s="69" t="s">
        <v>144</v>
      </c>
      <c r="H30" s="69" t="s">
        <v>145</v>
      </c>
      <c r="I30" s="98" t="s">
        <v>146</v>
      </c>
      <c r="J30" s="98"/>
    </row>
    <row r="31" spans="2:10" ht="16.5" customHeight="1">
      <c r="B31" s="70"/>
      <c r="C31" s="99"/>
      <c r="D31" s="99"/>
      <c r="E31" s="66" t="s">
        <v>135</v>
      </c>
      <c r="F31" s="68" t="s">
        <v>136</v>
      </c>
      <c r="G31" s="69" t="s">
        <v>147</v>
      </c>
      <c r="H31" s="69" t="s">
        <v>148</v>
      </c>
      <c r="I31" s="98" t="s">
        <v>149</v>
      </c>
      <c r="J31" s="98"/>
    </row>
    <row r="32" spans="2:10" ht="16.5" customHeight="1">
      <c r="B32" s="65"/>
      <c r="C32" s="97" t="s">
        <v>150</v>
      </c>
      <c r="D32" s="97"/>
      <c r="E32" s="67"/>
      <c r="F32" s="68" t="s">
        <v>21</v>
      </c>
      <c r="G32" s="69" t="s">
        <v>60</v>
      </c>
      <c r="H32" s="69" t="s">
        <v>151</v>
      </c>
      <c r="I32" s="98" t="s">
        <v>152</v>
      </c>
      <c r="J32" s="98"/>
    </row>
    <row r="33" spans="2:10" ht="16.5" customHeight="1">
      <c r="B33" s="70"/>
      <c r="C33" s="99"/>
      <c r="D33" s="99"/>
      <c r="E33" s="66" t="s">
        <v>135</v>
      </c>
      <c r="F33" s="68" t="s">
        <v>136</v>
      </c>
      <c r="G33" s="69" t="s">
        <v>153</v>
      </c>
      <c r="H33" s="69" t="s">
        <v>151</v>
      </c>
      <c r="I33" s="98" t="s">
        <v>154</v>
      </c>
      <c r="J33" s="98"/>
    </row>
    <row r="34" spans="2:10" ht="21.75" customHeight="1">
      <c r="B34" s="95" t="s">
        <v>12</v>
      </c>
      <c r="C34" s="95"/>
      <c r="D34" s="95"/>
      <c r="E34" s="95"/>
      <c r="F34" s="96"/>
      <c r="G34" s="16" t="s">
        <v>155</v>
      </c>
      <c r="H34" s="16" t="s">
        <v>54</v>
      </c>
      <c r="I34" s="90" t="s">
        <v>156</v>
      </c>
      <c r="J34" s="90"/>
    </row>
    <row r="35" spans="2:10" ht="12.75">
      <c r="B35" s="58"/>
      <c r="C35" s="58"/>
      <c r="D35" s="94"/>
      <c r="E35" s="94"/>
      <c r="F35" s="72" t="s">
        <v>4</v>
      </c>
      <c r="G35" s="58"/>
      <c r="H35" s="58"/>
      <c r="I35" s="94"/>
      <c r="J35" s="94"/>
    </row>
    <row r="36" spans="2:10" ht="12.75">
      <c r="B36" s="58"/>
      <c r="C36" s="58"/>
      <c r="D36" s="94"/>
      <c r="E36" s="94"/>
      <c r="F36" s="14" t="s">
        <v>16</v>
      </c>
      <c r="G36" s="15">
        <v>16732749.2</v>
      </c>
      <c r="H36" s="15">
        <v>15000</v>
      </c>
      <c r="I36" s="93">
        <f>G36+H36</f>
        <v>16747749.2</v>
      </c>
      <c r="J36" s="93"/>
    </row>
    <row r="37" spans="2:10" ht="12.75">
      <c r="B37" s="58"/>
      <c r="C37" s="58"/>
      <c r="D37" s="94"/>
      <c r="E37" s="94"/>
      <c r="F37" s="13" t="s">
        <v>157</v>
      </c>
      <c r="G37" s="74">
        <v>7609905.71</v>
      </c>
      <c r="H37" s="74">
        <v>14500</v>
      </c>
      <c r="I37" s="92">
        <f aca="true" t="shared" si="0" ref="I37:I44">G37+H37</f>
        <v>7624405.71</v>
      </c>
      <c r="J37" s="92"/>
    </row>
    <row r="38" spans="2:10" ht="12.75">
      <c r="B38" s="58"/>
      <c r="C38" s="58"/>
      <c r="D38" s="94"/>
      <c r="E38" s="94"/>
      <c r="F38" s="13" t="s">
        <v>158</v>
      </c>
      <c r="G38" s="74">
        <v>4398828.69</v>
      </c>
      <c r="H38" s="74">
        <v>10500</v>
      </c>
      <c r="I38" s="92">
        <f t="shared" si="0"/>
        <v>4409328.69</v>
      </c>
      <c r="J38" s="92"/>
    </row>
    <row r="39" spans="2:10" ht="12.75">
      <c r="B39" s="58"/>
      <c r="C39" s="58"/>
      <c r="D39" s="94"/>
      <c r="E39" s="94"/>
      <c r="F39" s="13" t="s">
        <v>159</v>
      </c>
      <c r="G39" s="74">
        <v>724500</v>
      </c>
      <c r="H39" s="74">
        <v>0</v>
      </c>
      <c r="I39" s="92">
        <f t="shared" si="0"/>
        <v>724500</v>
      </c>
      <c r="J39" s="92"/>
    </row>
    <row r="40" spans="2:10" ht="12.75">
      <c r="B40" s="58"/>
      <c r="C40" s="58"/>
      <c r="D40" s="94"/>
      <c r="E40" s="94"/>
      <c r="F40" s="13" t="s">
        <v>160</v>
      </c>
      <c r="G40" s="74">
        <v>3784714.8</v>
      </c>
      <c r="H40" s="74">
        <v>-10000</v>
      </c>
      <c r="I40" s="92">
        <f t="shared" si="0"/>
        <v>3774714.8</v>
      </c>
      <c r="J40" s="92"/>
    </row>
    <row r="41" spans="2:10" ht="12.75">
      <c r="B41" s="58"/>
      <c r="C41" s="58"/>
      <c r="D41" s="94"/>
      <c r="E41" s="94"/>
      <c r="F41" s="73" t="s">
        <v>161</v>
      </c>
      <c r="G41" s="74">
        <v>57341</v>
      </c>
      <c r="H41" s="74">
        <v>0</v>
      </c>
      <c r="I41" s="92">
        <f t="shared" si="0"/>
        <v>57341</v>
      </c>
      <c r="J41" s="92"/>
    </row>
    <row r="42" spans="2:10" ht="12.75">
      <c r="B42" s="58"/>
      <c r="C42" s="58"/>
      <c r="D42" s="94"/>
      <c r="E42" s="94"/>
      <c r="F42" s="13" t="s">
        <v>162</v>
      </c>
      <c r="G42" s="74">
        <v>56259</v>
      </c>
      <c r="H42" s="74">
        <v>0</v>
      </c>
      <c r="I42" s="92">
        <f t="shared" si="0"/>
        <v>56259</v>
      </c>
      <c r="J42" s="92"/>
    </row>
    <row r="43" spans="2:10" ht="12.75">
      <c r="B43" s="58"/>
      <c r="C43" s="58"/>
      <c r="D43" s="94"/>
      <c r="E43" s="94"/>
      <c r="F43" s="13" t="s">
        <v>163</v>
      </c>
      <c r="G43" s="74">
        <v>101200</v>
      </c>
      <c r="H43" s="74">
        <v>0</v>
      </c>
      <c r="I43" s="92">
        <f t="shared" si="0"/>
        <v>101200</v>
      </c>
      <c r="J43" s="92"/>
    </row>
    <row r="44" spans="2:10" ht="12.75">
      <c r="B44" s="58"/>
      <c r="C44" s="58"/>
      <c r="D44" s="94"/>
      <c r="E44" s="94"/>
      <c r="F44" s="14" t="s">
        <v>17</v>
      </c>
      <c r="G44" s="15">
        <v>3964263</v>
      </c>
      <c r="H44" s="15">
        <v>0</v>
      </c>
      <c r="I44" s="93">
        <f t="shared" si="0"/>
        <v>3964263</v>
      </c>
      <c r="J44" s="93"/>
    </row>
  </sheetData>
  <sheetProtection/>
  <mergeCells count="86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D42:E42"/>
    <mergeCell ref="B34:F34"/>
    <mergeCell ref="I34:J34"/>
    <mergeCell ref="C32:D32"/>
    <mergeCell ref="I32:J32"/>
    <mergeCell ref="C33:D33"/>
    <mergeCell ref="I33:J33"/>
    <mergeCell ref="D35:E35"/>
    <mergeCell ref="D36:E36"/>
    <mergeCell ref="I40:J40"/>
    <mergeCell ref="I41:J41"/>
    <mergeCell ref="D37:E37"/>
    <mergeCell ref="D38:E38"/>
    <mergeCell ref="D39:E39"/>
    <mergeCell ref="D40:E40"/>
    <mergeCell ref="D41:E41"/>
    <mergeCell ref="I42:J42"/>
    <mergeCell ref="I43:J43"/>
    <mergeCell ref="I44:J44"/>
    <mergeCell ref="D43:E43"/>
    <mergeCell ref="D44:E44"/>
    <mergeCell ref="I35:J35"/>
    <mergeCell ref="I36:J36"/>
    <mergeCell ref="I37:J37"/>
    <mergeCell ref="I38:J38"/>
    <mergeCell ref="I39:J39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landscape" paperSize="9" r:id="rId1"/>
  <headerFooter>
    <oddHeader>&amp;R&amp;"Arial,Pogrubiony"Załącznik Nr 2 &amp;"Arial,Normalny"
do Zarządzenia Nr 280/2014 Burmistrza Miasta Radziejów z dnia 9 czerwca 2014 roku
w sprawie zmian w budżecie Miasta Radziejów na 2014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7.8515625" style="0" customWidth="1"/>
    <col min="4" max="4" width="12.7109375" style="0" customWidth="1"/>
    <col min="5" max="5" width="13.00390625" style="0" customWidth="1"/>
    <col min="6" max="6" width="12.7109375" style="0" customWidth="1"/>
    <col min="7" max="7" width="14.28125" style="0" customWidth="1"/>
    <col min="8" max="8" width="12.140625" style="0" customWidth="1"/>
    <col min="9" max="24" width="9.140625" style="17" customWidth="1"/>
  </cols>
  <sheetData>
    <row r="1" spans="1:8" ht="55.5" customHeight="1">
      <c r="A1" s="109" t="s">
        <v>34</v>
      </c>
      <c r="B1" s="109"/>
      <c r="C1" s="109"/>
      <c r="D1" s="109"/>
      <c r="E1" s="109"/>
      <c r="F1" s="109"/>
      <c r="G1" s="109"/>
      <c r="H1" s="109"/>
    </row>
    <row r="2" spans="1:8" ht="10.5" customHeight="1">
      <c r="A2" s="18"/>
      <c r="B2" s="18"/>
      <c r="C2" s="18"/>
      <c r="D2" s="18"/>
      <c r="E2" s="18"/>
      <c r="F2" s="18"/>
      <c r="H2" s="19" t="s">
        <v>35</v>
      </c>
    </row>
    <row r="3" spans="1:8" ht="12.75" customHeight="1">
      <c r="A3" s="110" t="s">
        <v>0</v>
      </c>
      <c r="B3" s="110" t="s">
        <v>2</v>
      </c>
      <c r="C3" s="110" t="s">
        <v>1</v>
      </c>
      <c r="D3" s="104" t="s">
        <v>36</v>
      </c>
      <c r="E3" s="104" t="s">
        <v>37</v>
      </c>
      <c r="F3" s="104" t="s">
        <v>3</v>
      </c>
      <c r="G3" s="104"/>
      <c r="H3" s="104"/>
    </row>
    <row r="4" spans="1:8" ht="12.75" customHeight="1">
      <c r="A4" s="110"/>
      <c r="B4" s="110"/>
      <c r="C4" s="110"/>
      <c r="D4" s="104"/>
      <c r="E4" s="104"/>
      <c r="F4" s="104" t="s">
        <v>38</v>
      </c>
      <c r="G4" s="20" t="s">
        <v>4</v>
      </c>
      <c r="H4" s="104" t="s">
        <v>39</v>
      </c>
    </row>
    <row r="5" spans="1:8" ht="50.25" customHeight="1">
      <c r="A5" s="110"/>
      <c r="B5" s="110"/>
      <c r="C5" s="110"/>
      <c r="D5" s="104"/>
      <c r="E5" s="104"/>
      <c r="F5" s="104"/>
      <c r="G5" s="21" t="s">
        <v>164</v>
      </c>
      <c r="H5" s="104"/>
    </row>
    <row r="6" spans="1:8" ht="17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18" customHeight="1">
      <c r="A7" s="23" t="s">
        <v>19</v>
      </c>
      <c r="B7" s="23" t="s">
        <v>20</v>
      </c>
      <c r="C7" s="24"/>
      <c r="D7" s="30">
        <f>SUM(D8:D14)</f>
        <v>9822.92</v>
      </c>
      <c r="E7" s="30">
        <f>SUM(E8:E14)</f>
        <v>9822.92</v>
      </c>
      <c r="F7" s="30">
        <f>SUM(F8:F14)</f>
        <v>9822.92</v>
      </c>
      <c r="G7" s="30">
        <f>SUM(G8:G14)</f>
        <v>95.71</v>
      </c>
      <c r="H7" s="30">
        <f>SUM(H8:H14)</f>
        <v>0</v>
      </c>
    </row>
    <row r="8" spans="1:24" s="28" customFormat="1" ht="18" customHeight="1">
      <c r="A8" s="25"/>
      <c r="B8" s="26"/>
      <c r="C8" s="26">
        <v>2010</v>
      </c>
      <c r="D8" s="57">
        <v>9822.92</v>
      </c>
      <c r="E8" s="57"/>
      <c r="F8" s="57"/>
      <c r="G8" s="57"/>
      <c r="H8" s="5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8" customFormat="1" ht="18" customHeight="1">
      <c r="A9" s="25"/>
      <c r="B9" s="26"/>
      <c r="C9" s="26">
        <v>4010</v>
      </c>
      <c r="D9" s="57"/>
      <c r="E9" s="57">
        <v>80</v>
      </c>
      <c r="F9" s="57">
        <v>80</v>
      </c>
      <c r="G9" s="57">
        <v>80</v>
      </c>
      <c r="H9" s="57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28" customFormat="1" ht="18" customHeight="1">
      <c r="A10" s="25"/>
      <c r="B10" s="26"/>
      <c r="C10" s="26">
        <v>4110</v>
      </c>
      <c r="D10" s="57"/>
      <c r="E10" s="57">
        <v>13.75</v>
      </c>
      <c r="F10" s="57">
        <v>13.75</v>
      </c>
      <c r="G10" s="57">
        <v>13.75</v>
      </c>
      <c r="H10" s="57"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28" customFormat="1" ht="18" customHeight="1">
      <c r="A11" s="25"/>
      <c r="B11" s="26"/>
      <c r="C11" s="26">
        <v>4120</v>
      </c>
      <c r="D11" s="57"/>
      <c r="E11" s="57">
        <v>1.96</v>
      </c>
      <c r="F11" s="57">
        <v>1.96</v>
      </c>
      <c r="G11" s="57">
        <v>1.96</v>
      </c>
      <c r="H11" s="57"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28" customFormat="1" ht="18" customHeight="1">
      <c r="A12" s="25"/>
      <c r="B12" s="26"/>
      <c r="C12" s="26">
        <v>4210</v>
      </c>
      <c r="D12" s="57"/>
      <c r="E12" s="57">
        <v>17.6</v>
      </c>
      <c r="F12" s="57">
        <v>17.6</v>
      </c>
      <c r="G12" s="57">
        <v>0</v>
      </c>
      <c r="H12" s="57">
        <v>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8" customFormat="1" ht="18" customHeight="1">
      <c r="A13" s="25"/>
      <c r="B13" s="26"/>
      <c r="C13" s="26">
        <v>4300</v>
      </c>
      <c r="D13" s="57"/>
      <c r="E13" s="57">
        <v>79.3</v>
      </c>
      <c r="F13" s="57">
        <v>79.3</v>
      </c>
      <c r="G13" s="57">
        <v>0</v>
      </c>
      <c r="H13" s="57"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8" customFormat="1" ht="18" customHeight="1">
      <c r="A14" s="25"/>
      <c r="B14" s="26"/>
      <c r="C14" s="26">
        <v>4430</v>
      </c>
      <c r="D14" s="57"/>
      <c r="E14" s="57">
        <v>9630.31</v>
      </c>
      <c r="F14" s="57">
        <v>9630.31</v>
      </c>
      <c r="G14" s="57">
        <v>0</v>
      </c>
      <c r="H14" s="57"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8" ht="18" customHeight="1">
      <c r="A15" s="29">
        <v>750</v>
      </c>
      <c r="B15" s="24"/>
      <c r="C15" s="24"/>
      <c r="D15" s="30">
        <f>SUM(D16)</f>
        <v>82300</v>
      </c>
      <c r="E15" s="30">
        <f>SUM(E16)</f>
        <v>82300</v>
      </c>
      <c r="F15" s="30">
        <f>SUM(F16)</f>
        <v>82300</v>
      </c>
      <c r="G15" s="30">
        <f>SUM(G16)</f>
        <v>82300</v>
      </c>
      <c r="H15" s="30">
        <f>SUM(H16)</f>
        <v>0</v>
      </c>
    </row>
    <row r="16" spans="1:24" s="34" customFormat="1" ht="18" customHeight="1">
      <c r="A16" s="31"/>
      <c r="B16" s="32">
        <v>75011</v>
      </c>
      <c r="C16" s="32"/>
      <c r="D16" s="33">
        <f>SUM(D17:D21)</f>
        <v>82300</v>
      </c>
      <c r="E16" s="33">
        <f>SUM(E17:E21)</f>
        <v>82300</v>
      </c>
      <c r="F16" s="33">
        <f>SUM(F17:F21)</f>
        <v>82300</v>
      </c>
      <c r="G16" s="33">
        <f>SUM(G17:G21)</f>
        <v>82300</v>
      </c>
      <c r="H16" s="33">
        <f>SUM(H17:H21)</f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34" customFormat="1" ht="18" customHeight="1">
      <c r="A17" s="31"/>
      <c r="B17" s="32"/>
      <c r="C17" s="32">
        <v>2010</v>
      </c>
      <c r="D17" s="33">
        <v>82300</v>
      </c>
      <c r="E17" s="33"/>
      <c r="F17" s="33"/>
      <c r="G17" s="33"/>
      <c r="H17" s="3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34" customFormat="1" ht="18" customHeight="1">
      <c r="A18" s="31"/>
      <c r="B18" s="32"/>
      <c r="C18" s="32">
        <v>4010</v>
      </c>
      <c r="D18" s="33"/>
      <c r="E18" s="33">
        <v>63800</v>
      </c>
      <c r="F18" s="33">
        <v>63800</v>
      </c>
      <c r="G18" s="33">
        <v>63800</v>
      </c>
      <c r="H18" s="33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34" customFormat="1" ht="18" customHeight="1">
      <c r="A19" s="31"/>
      <c r="B19" s="32"/>
      <c r="C19" s="32">
        <v>4040</v>
      </c>
      <c r="D19" s="33"/>
      <c r="E19" s="35">
        <v>5000</v>
      </c>
      <c r="F19" s="35">
        <v>5000</v>
      </c>
      <c r="G19" s="35">
        <v>5000</v>
      </c>
      <c r="H19" s="33"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34" customFormat="1" ht="18" customHeight="1">
      <c r="A20" s="31"/>
      <c r="B20" s="32"/>
      <c r="C20" s="32">
        <v>4110</v>
      </c>
      <c r="D20" s="33"/>
      <c r="E20" s="33">
        <v>11815</v>
      </c>
      <c r="F20" s="33">
        <v>11815</v>
      </c>
      <c r="G20" s="33">
        <v>11815</v>
      </c>
      <c r="H20" s="33"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34" customFormat="1" ht="18" customHeight="1">
      <c r="A21" s="31"/>
      <c r="B21" s="32"/>
      <c r="C21" s="32">
        <v>4120</v>
      </c>
      <c r="D21" s="33"/>
      <c r="E21" s="33">
        <v>1685</v>
      </c>
      <c r="F21" s="33">
        <v>1685</v>
      </c>
      <c r="G21" s="33">
        <v>1685</v>
      </c>
      <c r="H21" s="33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34" customFormat="1" ht="18" customHeight="1">
      <c r="A22" s="36">
        <v>751</v>
      </c>
      <c r="B22" s="37"/>
      <c r="C22" s="37"/>
      <c r="D22" s="38">
        <f>D23+D28</f>
        <v>20460</v>
      </c>
      <c r="E22" s="38">
        <f>E23+E28</f>
        <v>20460</v>
      </c>
      <c r="F22" s="38">
        <f>F23+F28</f>
        <v>20460</v>
      </c>
      <c r="G22" s="38">
        <f>G23+G28</f>
        <v>4018</v>
      </c>
      <c r="H22" s="38">
        <f>H23+H28</f>
        <v>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34" customFormat="1" ht="18" customHeight="1">
      <c r="A23" s="31"/>
      <c r="B23" s="32">
        <v>75101</v>
      </c>
      <c r="C23" s="32"/>
      <c r="D23" s="33">
        <v>1150</v>
      </c>
      <c r="E23" s="33">
        <f>SUM(E25:E27)</f>
        <v>1150</v>
      </c>
      <c r="F23" s="33">
        <f>SUM(F25:F27)</f>
        <v>1150</v>
      </c>
      <c r="G23" s="33">
        <f>SUM(G25:G27)</f>
        <v>1150</v>
      </c>
      <c r="H23" s="33">
        <f>SUM(H25:H27)</f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34" customFormat="1" ht="18" customHeight="1">
      <c r="A24" s="31"/>
      <c r="B24" s="32"/>
      <c r="C24" s="32">
        <v>2010</v>
      </c>
      <c r="D24" s="33">
        <v>1150</v>
      </c>
      <c r="E24" s="33"/>
      <c r="F24" s="33"/>
      <c r="G24" s="33"/>
      <c r="H24" s="3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34" customFormat="1" ht="18" customHeight="1">
      <c r="A25" s="31"/>
      <c r="B25" s="32"/>
      <c r="C25" s="32" t="s">
        <v>22</v>
      </c>
      <c r="D25" s="33"/>
      <c r="E25" s="33">
        <v>960</v>
      </c>
      <c r="F25" s="33">
        <v>960</v>
      </c>
      <c r="G25" s="33">
        <v>960</v>
      </c>
      <c r="H25" s="33"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34" customFormat="1" ht="18" customHeight="1">
      <c r="A26" s="31"/>
      <c r="B26" s="32"/>
      <c r="C26" s="32">
        <v>4110</v>
      </c>
      <c r="D26" s="33"/>
      <c r="E26" s="33">
        <v>166</v>
      </c>
      <c r="F26" s="33">
        <v>166</v>
      </c>
      <c r="G26" s="33">
        <v>166</v>
      </c>
      <c r="H26" s="33">
        <v>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34" customFormat="1" ht="18" customHeight="1">
      <c r="A27" s="31"/>
      <c r="B27" s="32"/>
      <c r="C27" s="32">
        <v>4120</v>
      </c>
      <c r="D27" s="33"/>
      <c r="E27" s="33">
        <v>24</v>
      </c>
      <c r="F27" s="33">
        <v>24</v>
      </c>
      <c r="G27" s="33">
        <v>24</v>
      </c>
      <c r="H27" s="33">
        <v>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34" customFormat="1" ht="18" customHeight="1">
      <c r="A28" s="31"/>
      <c r="B28" s="32">
        <v>75113</v>
      </c>
      <c r="C28" s="32"/>
      <c r="D28" s="33">
        <f>SUM(D29:D37)</f>
        <v>19310</v>
      </c>
      <c r="E28" s="33">
        <f>SUM(E29:E37)</f>
        <v>19310</v>
      </c>
      <c r="F28" s="33">
        <f>SUM(F29:F37)</f>
        <v>19310</v>
      </c>
      <c r="G28" s="33">
        <f>SUM(G29:G37)</f>
        <v>2868</v>
      </c>
      <c r="H28" s="33">
        <f>SUM(H29:H37)</f>
        <v>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34" customFormat="1" ht="18" customHeight="1">
      <c r="A29" s="31"/>
      <c r="B29" s="32"/>
      <c r="C29" s="32">
        <v>2010</v>
      </c>
      <c r="D29" s="33">
        <v>19310</v>
      </c>
      <c r="E29" s="33"/>
      <c r="F29" s="33"/>
      <c r="G29" s="33"/>
      <c r="H29" s="3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34" customFormat="1" ht="18" customHeight="1">
      <c r="A30" s="31"/>
      <c r="B30" s="32"/>
      <c r="C30" s="32">
        <v>3030</v>
      </c>
      <c r="D30" s="33"/>
      <c r="E30" s="33">
        <v>7880</v>
      </c>
      <c r="F30" s="33">
        <v>7880</v>
      </c>
      <c r="G30" s="33">
        <v>0</v>
      </c>
      <c r="H30" s="33">
        <v>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34" customFormat="1" ht="18" customHeight="1">
      <c r="A31" s="31"/>
      <c r="B31" s="32"/>
      <c r="C31" s="32">
        <v>4010</v>
      </c>
      <c r="D31" s="33"/>
      <c r="E31" s="33">
        <v>250</v>
      </c>
      <c r="F31" s="33">
        <v>250</v>
      </c>
      <c r="G31" s="33">
        <v>250</v>
      </c>
      <c r="H31" s="33">
        <v>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34" customFormat="1" ht="18" customHeight="1">
      <c r="A32" s="31"/>
      <c r="B32" s="32"/>
      <c r="C32" s="32">
        <v>4110</v>
      </c>
      <c r="D32" s="33"/>
      <c r="E32" s="33">
        <v>374</v>
      </c>
      <c r="F32" s="33">
        <v>374</v>
      </c>
      <c r="G32" s="33">
        <v>374</v>
      </c>
      <c r="H32" s="33">
        <v>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34" customFormat="1" ht="18" customHeight="1">
      <c r="A33" s="31"/>
      <c r="B33" s="32"/>
      <c r="C33" s="32">
        <v>4120</v>
      </c>
      <c r="D33" s="33"/>
      <c r="E33" s="33">
        <v>54</v>
      </c>
      <c r="F33" s="33">
        <v>54</v>
      </c>
      <c r="G33" s="33">
        <v>54</v>
      </c>
      <c r="H33" s="33"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34" customFormat="1" ht="18" customHeight="1">
      <c r="A34" s="31"/>
      <c r="B34" s="32"/>
      <c r="C34" s="32">
        <v>4170</v>
      </c>
      <c r="D34" s="33"/>
      <c r="E34" s="33">
        <v>2190</v>
      </c>
      <c r="F34" s="33">
        <v>2190</v>
      </c>
      <c r="G34" s="33">
        <v>2190</v>
      </c>
      <c r="H34" s="33"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34" customFormat="1" ht="18" customHeight="1">
      <c r="A35" s="31"/>
      <c r="B35" s="32"/>
      <c r="C35" s="32">
        <v>4210</v>
      </c>
      <c r="D35" s="33"/>
      <c r="E35" s="33">
        <v>7852</v>
      </c>
      <c r="F35" s="33">
        <v>7852</v>
      </c>
      <c r="G35" s="33">
        <v>0</v>
      </c>
      <c r="H35" s="33"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34" customFormat="1" ht="18" customHeight="1">
      <c r="A36" s="31"/>
      <c r="B36" s="32"/>
      <c r="C36" s="32">
        <v>4300</v>
      </c>
      <c r="D36" s="33"/>
      <c r="E36" s="33">
        <v>634</v>
      </c>
      <c r="F36" s="33">
        <v>634</v>
      </c>
      <c r="G36" s="33">
        <v>0</v>
      </c>
      <c r="H36" s="33"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34" customFormat="1" ht="18" customHeight="1">
      <c r="A37" s="31"/>
      <c r="B37" s="32"/>
      <c r="C37" s="32">
        <v>4410</v>
      </c>
      <c r="D37" s="33"/>
      <c r="E37" s="33">
        <v>76</v>
      </c>
      <c r="F37" s="33">
        <v>76</v>
      </c>
      <c r="G37" s="33">
        <v>0</v>
      </c>
      <c r="H37" s="33"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42" customFormat="1" ht="18" customHeight="1">
      <c r="A38" s="39">
        <v>852</v>
      </c>
      <c r="B38" s="40"/>
      <c r="C38" s="40"/>
      <c r="D38" s="38">
        <f>SUM(D39,D58,D51,D62,D54)</f>
        <v>2982842.28</v>
      </c>
      <c r="E38" s="38">
        <f>SUM(E39,E58,E51,E62,E54)</f>
        <v>2982842.28</v>
      </c>
      <c r="F38" s="38">
        <f>SUM(F39,F58,F51,F62,F54)</f>
        <v>2982842.28</v>
      </c>
      <c r="G38" s="38">
        <f>SUM(G39,G58,G51,G62,G54)</f>
        <v>232419</v>
      </c>
      <c r="H38" s="38">
        <f>SUM(H39,H58,H51,H62,H54)</f>
        <v>0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s="34" customFormat="1" ht="18" customHeight="1">
      <c r="A39" s="43"/>
      <c r="B39" s="32" t="s">
        <v>40</v>
      </c>
      <c r="C39" s="32"/>
      <c r="D39" s="33">
        <f>SUM(D40:D49)</f>
        <v>2822800</v>
      </c>
      <c r="E39" s="33">
        <f>SUM(E40:E50)</f>
        <v>2822800</v>
      </c>
      <c r="F39" s="33">
        <f>SUM(F40:F50)</f>
        <v>2822800</v>
      </c>
      <c r="G39" s="33">
        <f>SUM(G40:G50)</f>
        <v>209691</v>
      </c>
      <c r="H39" s="33">
        <f>SUM(H40:H50)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46" customFormat="1" ht="18" customHeight="1">
      <c r="A40" s="44"/>
      <c r="B40" s="31"/>
      <c r="C40" s="32">
        <v>2010</v>
      </c>
      <c r="D40" s="33">
        <v>2822800</v>
      </c>
      <c r="E40" s="33"/>
      <c r="F40" s="33"/>
      <c r="G40" s="33"/>
      <c r="H40" s="33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s="46" customFormat="1" ht="18" customHeight="1">
      <c r="A41" s="44"/>
      <c r="B41" s="31"/>
      <c r="C41" s="32">
        <v>3110</v>
      </c>
      <c r="D41" s="33"/>
      <c r="E41" s="33">
        <v>2600583</v>
      </c>
      <c r="F41" s="33">
        <v>2600583</v>
      </c>
      <c r="G41" s="33">
        <v>0</v>
      </c>
      <c r="H41" s="33">
        <v>0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46" customFormat="1" ht="18" customHeight="1">
      <c r="A42" s="44"/>
      <c r="B42" s="31"/>
      <c r="C42" s="32" t="s">
        <v>22</v>
      </c>
      <c r="D42" s="33"/>
      <c r="E42" s="33">
        <v>63656</v>
      </c>
      <c r="F42" s="33">
        <v>63656</v>
      </c>
      <c r="G42" s="33">
        <v>63656</v>
      </c>
      <c r="H42" s="33">
        <v>0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46" customFormat="1" ht="18" customHeight="1">
      <c r="A43" s="44"/>
      <c r="B43" s="31"/>
      <c r="C43" s="32" t="s">
        <v>41</v>
      </c>
      <c r="D43" s="33"/>
      <c r="E43" s="33">
        <v>3534</v>
      </c>
      <c r="F43" s="33">
        <v>3534</v>
      </c>
      <c r="G43" s="33">
        <v>3534</v>
      </c>
      <c r="H43" s="33"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46" customFormat="1" ht="18" customHeight="1">
      <c r="A44" s="44"/>
      <c r="B44" s="31"/>
      <c r="C44" s="32" t="s">
        <v>24</v>
      </c>
      <c r="D44" s="33"/>
      <c r="E44" s="33">
        <v>141570</v>
      </c>
      <c r="F44" s="33">
        <v>141570</v>
      </c>
      <c r="G44" s="33">
        <v>141570</v>
      </c>
      <c r="H44" s="33">
        <v>0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46" customFormat="1" ht="18" customHeight="1">
      <c r="A45" s="44"/>
      <c r="B45" s="31"/>
      <c r="C45" s="32" t="s">
        <v>26</v>
      </c>
      <c r="D45" s="33"/>
      <c r="E45" s="33">
        <v>931</v>
      </c>
      <c r="F45" s="33">
        <v>931</v>
      </c>
      <c r="G45" s="33">
        <v>931</v>
      </c>
      <c r="H45" s="33">
        <v>0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46" customFormat="1" ht="18" customHeight="1" hidden="1">
      <c r="A46" s="44"/>
      <c r="B46" s="31"/>
      <c r="C46" s="32" t="s">
        <v>28</v>
      </c>
      <c r="D46" s="33"/>
      <c r="E46" s="33">
        <v>0</v>
      </c>
      <c r="F46" s="33">
        <v>0</v>
      </c>
      <c r="G46" s="33">
        <v>0</v>
      </c>
      <c r="H46" s="33">
        <v>0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s="46" customFormat="1" ht="18" customHeight="1" hidden="1">
      <c r="A47" s="44"/>
      <c r="B47" s="31"/>
      <c r="C47" s="32" t="s">
        <v>30</v>
      </c>
      <c r="D47" s="33"/>
      <c r="E47" s="33">
        <v>0</v>
      </c>
      <c r="F47" s="33">
        <v>0</v>
      </c>
      <c r="G47" s="33">
        <v>0</v>
      </c>
      <c r="H47" s="33">
        <v>0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46" customFormat="1" ht="18" customHeight="1">
      <c r="A48" s="44"/>
      <c r="B48" s="31"/>
      <c r="C48" s="32">
        <v>4370</v>
      </c>
      <c r="D48" s="33"/>
      <c r="E48" s="33">
        <v>195</v>
      </c>
      <c r="F48" s="33">
        <v>195</v>
      </c>
      <c r="G48" s="33">
        <v>0</v>
      </c>
      <c r="H48" s="33">
        <v>0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s="46" customFormat="1" ht="18" customHeight="1">
      <c r="A49" s="44"/>
      <c r="B49" s="31"/>
      <c r="C49" s="32" t="s">
        <v>42</v>
      </c>
      <c r="D49" s="33"/>
      <c r="E49" s="33">
        <v>2331</v>
      </c>
      <c r="F49" s="33">
        <v>2331</v>
      </c>
      <c r="G49" s="33">
        <v>0</v>
      </c>
      <c r="H49" s="33">
        <v>0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s="46" customFormat="1" ht="18" customHeight="1">
      <c r="A50" s="44"/>
      <c r="B50" s="31"/>
      <c r="C50" s="32">
        <v>4580</v>
      </c>
      <c r="D50" s="33"/>
      <c r="E50" s="33">
        <v>10000</v>
      </c>
      <c r="F50" s="33">
        <v>10000</v>
      </c>
      <c r="G50" s="33">
        <v>0</v>
      </c>
      <c r="H50" s="33">
        <v>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s="46" customFormat="1" ht="18" customHeight="1">
      <c r="A51" s="44"/>
      <c r="B51" s="47">
        <v>85213</v>
      </c>
      <c r="C51" s="32"/>
      <c r="D51" s="33">
        <f>D52+D53</f>
        <v>19100</v>
      </c>
      <c r="E51" s="33">
        <f>E52+E53</f>
        <v>19100</v>
      </c>
      <c r="F51" s="33">
        <f>F52+F53</f>
        <v>19100</v>
      </c>
      <c r="G51" s="33">
        <f>G52+G53</f>
        <v>0</v>
      </c>
      <c r="H51" s="33">
        <f>H52+H53</f>
        <v>0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46" customFormat="1" ht="18" customHeight="1">
      <c r="A52" s="44"/>
      <c r="B52" s="31"/>
      <c r="C52" s="32">
        <v>2010</v>
      </c>
      <c r="D52" s="33">
        <v>19100</v>
      </c>
      <c r="E52" s="33"/>
      <c r="F52" s="33"/>
      <c r="G52" s="33"/>
      <c r="H52" s="33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s="46" customFormat="1" ht="18" customHeight="1">
      <c r="A53" s="44"/>
      <c r="B53" s="31"/>
      <c r="C53" s="32">
        <v>4130</v>
      </c>
      <c r="D53" s="33"/>
      <c r="E53" s="33">
        <v>19100</v>
      </c>
      <c r="F53" s="33">
        <v>19100</v>
      </c>
      <c r="G53" s="33">
        <v>0</v>
      </c>
      <c r="H53" s="33">
        <v>0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46" customFormat="1" ht="18" customHeight="1">
      <c r="A54" s="44"/>
      <c r="B54" s="47">
        <v>85215</v>
      </c>
      <c r="C54" s="32"/>
      <c r="D54" s="33">
        <f>D55+D56+D57</f>
        <v>7266.28</v>
      </c>
      <c r="E54" s="33">
        <f>E55+E56+E57</f>
        <v>7266.28</v>
      </c>
      <c r="F54" s="33">
        <f>F55+F56+F57</f>
        <v>7266.28</v>
      </c>
      <c r="G54" s="33">
        <f>G55+G56+G57</f>
        <v>0</v>
      </c>
      <c r="H54" s="33">
        <f>H55+H56+H57</f>
        <v>0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46" customFormat="1" ht="18" customHeight="1">
      <c r="A55" s="44"/>
      <c r="B55" s="31"/>
      <c r="C55" s="32">
        <v>2010</v>
      </c>
      <c r="D55" s="33">
        <v>7266.28</v>
      </c>
      <c r="E55" s="33"/>
      <c r="F55" s="33"/>
      <c r="G55" s="33"/>
      <c r="H55" s="33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46" customFormat="1" ht="18" customHeight="1">
      <c r="A56" s="44"/>
      <c r="B56" s="31"/>
      <c r="C56" s="32">
        <v>3110</v>
      </c>
      <c r="D56" s="33"/>
      <c r="E56" s="33">
        <v>7123.8</v>
      </c>
      <c r="F56" s="33">
        <v>7123.8</v>
      </c>
      <c r="G56" s="33">
        <v>0</v>
      </c>
      <c r="H56" s="33">
        <v>0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46" customFormat="1" ht="18" customHeight="1">
      <c r="A57" s="44"/>
      <c r="B57" s="31"/>
      <c r="C57" s="32">
        <v>4210</v>
      </c>
      <c r="D57" s="33"/>
      <c r="E57" s="33">
        <v>142.48</v>
      </c>
      <c r="F57" s="33">
        <v>142.48</v>
      </c>
      <c r="G57" s="33">
        <v>0</v>
      </c>
      <c r="H57" s="33">
        <v>0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46" customFormat="1" ht="18" customHeight="1">
      <c r="A58" s="44"/>
      <c r="B58" s="47">
        <v>85228</v>
      </c>
      <c r="C58" s="32"/>
      <c r="D58" s="33">
        <f>D59+D60+D61</f>
        <v>19400</v>
      </c>
      <c r="E58" s="33">
        <f>E59+E60+E61</f>
        <v>19400</v>
      </c>
      <c r="F58" s="33">
        <f>F59+F60+F61</f>
        <v>19400</v>
      </c>
      <c r="G58" s="33">
        <f>G59+G60+G61</f>
        <v>19400</v>
      </c>
      <c r="H58" s="33">
        <f>H59+H60+H61</f>
        <v>0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s="46" customFormat="1" ht="18" customHeight="1">
      <c r="A59" s="44"/>
      <c r="B59" s="31"/>
      <c r="C59" s="32">
        <v>2010</v>
      </c>
      <c r="D59" s="33">
        <v>19400</v>
      </c>
      <c r="E59" s="33"/>
      <c r="F59" s="33"/>
      <c r="G59" s="33"/>
      <c r="H59" s="33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s="46" customFormat="1" ht="18" customHeight="1">
      <c r="A60" s="44"/>
      <c r="B60" s="31"/>
      <c r="C60" s="32">
        <v>4110</v>
      </c>
      <c r="D60" s="33"/>
      <c r="E60" s="33">
        <v>1400</v>
      </c>
      <c r="F60" s="33">
        <v>1400</v>
      </c>
      <c r="G60" s="33">
        <v>1400</v>
      </c>
      <c r="H60" s="33">
        <v>0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s="46" customFormat="1" ht="18" customHeight="1">
      <c r="A61" s="44"/>
      <c r="B61" s="31"/>
      <c r="C61" s="32">
        <v>4170</v>
      </c>
      <c r="D61" s="33"/>
      <c r="E61" s="33">
        <v>18000</v>
      </c>
      <c r="F61" s="33">
        <v>18000</v>
      </c>
      <c r="G61" s="33">
        <v>18000</v>
      </c>
      <c r="H61" s="33">
        <v>0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8" s="45" customFormat="1" ht="18" customHeight="1">
      <c r="A62" s="44"/>
      <c r="B62" s="47">
        <v>85295</v>
      </c>
      <c r="C62" s="32"/>
      <c r="D62" s="48">
        <f>D63+D67</f>
        <v>114276</v>
      </c>
      <c r="E62" s="48">
        <f>E63+E67+E65+E66+E64</f>
        <v>114276</v>
      </c>
      <c r="F62" s="48">
        <f>F63+F67+F65+F66+F64</f>
        <v>114276</v>
      </c>
      <c r="G62" s="48">
        <f>G63+G67+G65+G66+G64</f>
        <v>3328</v>
      </c>
      <c r="H62" s="48">
        <f>H63+H67+H65+H66+H64</f>
        <v>0</v>
      </c>
    </row>
    <row r="63" spans="1:8" s="45" customFormat="1" ht="18" customHeight="1">
      <c r="A63" s="44"/>
      <c r="B63" s="47"/>
      <c r="C63" s="32">
        <v>2010</v>
      </c>
      <c r="D63" s="48">
        <v>114276</v>
      </c>
      <c r="E63" s="48"/>
      <c r="F63" s="48"/>
      <c r="G63" s="48"/>
      <c r="H63" s="48"/>
    </row>
    <row r="64" spans="1:8" s="45" customFormat="1" ht="18" customHeight="1">
      <c r="A64" s="44"/>
      <c r="B64" s="47"/>
      <c r="C64" s="32">
        <v>3110</v>
      </c>
      <c r="D64" s="48"/>
      <c r="E64" s="48">
        <v>110948</v>
      </c>
      <c r="F64" s="48">
        <v>110948</v>
      </c>
      <c r="G64" s="48">
        <v>0</v>
      </c>
      <c r="H64" s="48">
        <v>0</v>
      </c>
    </row>
    <row r="65" spans="1:8" s="45" customFormat="1" ht="18" customHeight="1">
      <c r="A65" s="44"/>
      <c r="B65" s="47"/>
      <c r="C65" s="32">
        <v>4010</v>
      </c>
      <c r="D65" s="48"/>
      <c r="E65" s="48">
        <v>2781</v>
      </c>
      <c r="F65" s="48">
        <v>2781</v>
      </c>
      <c r="G65" s="48">
        <v>2781</v>
      </c>
      <c r="H65" s="48">
        <v>0</v>
      </c>
    </row>
    <row r="66" spans="1:8" s="45" customFormat="1" ht="18" customHeight="1">
      <c r="A66" s="44"/>
      <c r="B66" s="47"/>
      <c r="C66" s="32">
        <v>4110</v>
      </c>
      <c r="D66" s="48"/>
      <c r="E66" s="48">
        <v>479</v>
      </c>
      <c r="F66" s="48">
        <v>479</v>
      </c>
      <c r="G66" s="48">
        <v>479</v>
      </c>
      <c r="H66" s="48">
        <v>0</v>
      </c>
    </row>
    <row r="67" spans="1:8" s="45" customFormat="1" ht="18" customHeight="1">
      <c r="A67" s="44"/>
      <c r="B67" s="31"/>
      <c r="C67" s="32">
        <v>4120</v>
      </c>
      <c r="D67" s="48"/>
      <c r="E67" s="48">
        <v>68</v>
      </c>
      <c r="F67" s="48">
        <v>68</v>
      </c>
      <c r="G67" s="48">
        <v>68</v>
      </c>
      <c r="H67" s="48">
        <v>0</v>
      </c>
    </row>
    <row r="68" spans="1:8" ht="18" customHeight="1">
      <c r="A68" s="105" t="s">
        <v>43</v>
      </c>
      <c r="B68" s="105"/>
      <c r="C68" s="105"/>
      <c r="D68" s="49">
        <f>SUM(D7,D15,D22,D38)</f>
        <v>3095425.1999999997</v>
      </c>
      <c r="E68" s="49">
        <f>SUM(E7,E15,E22,E38)</f>
        <v>3095425.1999999997</v>
      </c>
      <c r="F68" s="49">
        <f>SUM(F7,F15,F22,F38)</f>
        <v>3095425.1999999997</v>
      </c>
      <c r="G68" s="49">
        <f>SUM(G7,G15,G22,G38)</f>
        <v>318832.71</v>
      </c>
      <c r="H68" s="49">
        <f>SUM(H7,H15,H22,H38)</f>
        <v>0</v>
      </c>
    </row>
    <row r="69" spans="1:8" ht="18" customHeight="1">
      <c r="A69" s="50"/>
      <c r="B69" s="50"/>
      <c r="C69" s="50"/>
      <c r="D69" s="51"/>
      <c r="E69" s="51"/>
      <c r="F69" s="51"/>
      <c r="G69" s="51"/>
      <c r="H69" s="51"/>
    </row>
    <row r="70" spans="1:8" ht="15">
      <c r="A70" s="50"/>
      <c r="B70" s="50"/>
      <c r="C70" s="50"/>
      <c r="D70" s="51"/>
      <c r="E70" s="51"/>
      <c r="F70" s="51"/>
      <c r="G70" s="51"/>
      <c r="H70" s="51"/>
    </row>
    <row r="71" spans="1:6" ht="12.75">
      <c r="A71" s="18"/>
      <c r="B71" s="18"/>
      <c r="C71" s="18"/>
      <c r="D71" s="18"/>
      <c r="E71" s="18"/>
      <c r="F71" s="18"/>
    </row>
    <row r="72" spans="1:6" ht="15.75">
      <c r="A72" s="52" t="s">
        <v>44</v>
      </c>
      <c r="B72" s="53"/>
      <c r="C72" s="53"/>
      <c r="D72" s="53"/>
      <c r="E72" s="53"/>
      <c r="F72" s="53"/>
    </row>
    <row r="73" spans="1:6" ht="15.75">
      <c r="A73" s="52"/>
      <c r="B73" s="53"/>
      <c r="C73" s="53"/>
      <c r="D73" s="53"/>
      <c r="E73" s="53"/>
      <c r="F73" s="53"/>
    </row>
    <row r="74" spans="1:6" ht="27.75" customHeight="1">
      <c r="A74" s="54" t="s">
        <v>0</v>
      </c>
      <c r="B74" s="54" t="s">
        <v>45</v>
      </c>
      <c r="C74" s="54" t="s">
        <v>46</v>
      </c>
      <c r="D74" s="54" t="s">
        <v>47</v>
      </c>
      <c r="E74" s="106" t="s">
        <v>48</v>
      </c>
      <c r="F74" s="106"/>
    </row>
    <row r="75" spans="1:6" ht="18" customHeight="1">
      <c r="A75" s="55">
        <v>750</v>
      </c>
      <c r="B75" s="55">
        <v>75011</v>
      </c>
      <c r="C75" s="55" t="s">
        <v>49</v>
      </c>
      <c r="D75" s="46">
        <v>100</v>
      </c>
      <c r="E75" s="107">
        <v>5</v>
      </c>
      <c r="F75" s="107"/>
    </row>
    <row r="76" spans="1:6" ht="20.25" customHeight="1">
      <c r="A76" s="55">
        <v>852</v>
      </c>
      <c r="B76" s="55">
        <v>85212</v>
      </c>
      <c r="C76" s="56" t="s">
        <v>50</v>
      </c>
      <c r="D76" s="46">
        <v>26500</v>
      </c>
      <c r="E76" s="108">
        <v>12000</v>
      </c>
      <c r="F76" s="108"/>
    </row>
  </sheetData>
  <sheetProtection/>
  <mergeCells count="13">
    <mergeCell ref="E76:F76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68:C68"/>
    <mergeCell ref="E74:F74"/>
    <mergeCell ref="E75:F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&amp;R&amp;"Arial,Pogrubiony"&amp;11Załącznik Nr 3&amp;"Arial,Normalny"&amp;10 do Zarządzenia Nr 280/2014 Burmistrza Miasta Radziejów z dnia 9 czerwca 2014 roku
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MRPC</cp:lastModifiedBy>
  <cp:lastPrinted>2014-06-11T09:27:39Z</cp:lastPrinted>
  <dcterms:created xsi:type="dcterms:W3CDTF">2006-11-07T12:52:19Z</dcterms:created>
  <dcterms:modified xsi:type="dcterms:W3CDTF">2014-06-11T09:28:22Z</dcterms:modified>
  <cp:category/>
  <cp:version/>
  <cp:contentType/>
  <cp:contentStatus/>
</cp:coreProperties>
</file>