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<sst xmlns="http://schemas.openxmlformats.org/spreadsheetml/2006/main" count="63" uniqueCount="62">
  <si>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L.p.</t>
  </si>
  <si>
    <t>Wyszczególnienie</t>
  </si>
  <si>
    <t>1a</t>
  </si>
  <si>
    <t>1b</t>
  </si>
  <si>
    <t>1c</t>
  </si>
  <si>
    <t>2a</t>
  </si>
  <si>
    <t>2b</t>
  </si>
  <si>
    <t>2c</t>
  </si>
  <si>
    <t>2d</t>
  </si>
  <si>
    <t>2e</t>
  </si>
  <si>
    <t>4a</t>
  </si>
  <si>
    <t>7a</t>
  </si>
  <si>
    <t>7b</t>
  </si>
  <si>
    <t>10a</t>
  </si>
  <si>
    <t>13a</t>
  </si>
  <si>
    <t>13b</t>
  </si>
  <si>
    <t>15a</t>
  </si>
  <si>
    <t>dochody bieżące</t>
  </si>
  <si>
    <t>na wynagrodzenie i składki od nich naliczane</t>
  </si>
  <si>
    <t>związane z funkcjonowaniem organów JST</t>
  </si>
  <si>
    <t>z tytułu gwarancji i poręczeń, w tym:</t>
  </si>
  <si>
    <t>gwarancje i poręczenia podlegające wyłączeniu z limitów spłaty zobowiązań z arty. 243 ufp/169sufp</t>
  </si>
  <si>
    <t>wydatki bieżące objęte limtem art.. 226 ust.4 ufp</t>
  </si>
  <si>
    <t>Różnica (1-2)</t>
  </si>
  <si>
    <t>Nadwyżka budżetowa z lat ubiegłych plus wolne środki, zgodnie z art. 217 ufp, w tym:</t>
  </si>
  <si>
    <t>Nadwyżka budżetowa z lat ubiegłych plus wolne środki, zgodnie z art. 217 ufp, angażowane na pokrycie deficytu budżetowego roku bieżącego</t>
  </si>
  <si>
    <t>Inne przychody nie związane z zaciągnięciem długu</t>
  </si>
  <si>
    <t xml:space="preserve">Środki do dyspozycji (3+4+5) </t>
  </si>
  <si>
    <t xml:space="preserve">Środki do dyspozycji (6-7-8) </t>
  </si>
  <si>
    <t>Wydatki majątkowe, w tym:</t>
  </si>
  <si>
    <t>Przychody (kredyty, pożyczki, emisje obligacji)</t>
  </si>
  <si>
    <t>Rozliczenie budżetu (9-10+11)</t>
  </si>
  <si>
    <t>Kwota długu, w tym:</t>
  </si>
  <si>
    <t>wydatki majątkowe objęte limitem art. 226 ust. 4 ufp</t>
  </si>
  <si>
    <t>Kwota zobowiązań związku współtworzonego przez jst przypadających do spłaty w danym roku budżetowycm podlegająca doliczeniu zgodnie z art. 244 ufp</t>
  </si>
  <si>
    <t>Wydatki ogółem (10+19)</t>
  </si>
  <si>
    <t>Wynik budżetu (1-20)</t>
  </si>
  <si>
    <t>Przychody budżetu (4+5+11)</t>
  </si>
  <si>
    <t>Rozchody budżetu (7a+8)</t>
  </si>
  <si>
    <t>Dochody ogółem, z tego:</t>
  </si>
  <si>
    <t>% wyko- nania</t>
  </si>
  <si>
    <t>Inne rozchody (bez spłaty długu np. udzielone pożyczki, lokaty terminowe)</t>
  </si>
  <si>
    <t>TAK</t>
  </si>
  <si>
    <t>Sporządził: W. Śniegowska</t>
  </si>
  <si>
    <t>Maksymalny dopuszczalny wskaźnik spłaty z art. 243 ufp</t>
  </si>
  <si>
    <t>dochody majątkowe,</t>
  </si>
  <si>
    <t>w tym: ze sprzedaży majątku</t>
  </si>
  <si>
    <t>Relacja (Db-Wb+Dsm)/Do o której mowa w art.. 243 ufp</t>
  </si>
  <si>
    <r>
      <t>Maksymalny dopuszczalny wskaźnik spłaty z art.. 243 ufp (</t>
    </r>
    <r>
      <rPr>
        <sz val="9"/>
        <color indexed="8"/>
        <rFont val="Arial"/>
        <family val="2"/>
      </rPr>
      <t>średnia z trzech poprzednich lat</t>
    </r>
    <r>
      <rPr>
        <b/>
        <sz val="10"/>
        <color indexed="8"/>
        <rFont val="Arial"/>
        <family val="2"/>
      </rPr>
      <t>)</t>
    </r>
  </si>
  <si>
    <t>Spełnienie wskaźnika spłaty z art. 243 ufp po uwzględnieniu art. 244 ufp</t>
  </si>
  <si>
    <t>Wydatki bieżące, w tym:</t>
  </si>
  <si>
    <t>wydatki na obsługę długu, w tym:</t>
  </si>
  <si>
    <t>odsetki i dyskonto określone w art.. 243 ust. 1 ustawy lub art. 169 ust. 1 ufp z 2005r.</t>
  </si>
  <si>
    <t>Spłaty kredytów i pożyczek i wykup papierów wartościowych, z tego:</t>
  </si>
  <si>
    <t xml:space="preserve">rozchody z tytułu spłaty rat kapitałowych </t>
  </si>
  <si>
    <t>wykup papierów wartościowych</t>
  </si>
  <si>
    <t>Prognoza na 2014r.</t>
  </si>
  <si>
    <t xml:space="preserve">Wykonanie za I półrocze 2014r. </t>
  </si>
  <si>
    <t xml:space="preserve">łączna kwota wyłączeń z art. 243 ust. 3 pkt 1 ufp </t>
  </si>
  <si>
    <t>kwota wyłączeń z art. 243 ust. 3 pkt 1 ufp  przypadająca na dany rok budżetowy</t>
  </si>
  <si>
    <t>Radziejów, dnia 14 sierpień 2014 rok</t>
  </si>
  <si>
    <t>Wskaźnik planowanej łącznej kwoty spłaty zobowiązań, o której mowa w art.. 243 ust. 1 ufp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</si>
</sst>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10" fontId="41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right" vertical="center"/>
    </xf>
    <xf numFmtId="0" fontId="40" fillId="0" borderId="0" xfId="0" applyFont="1" applyFill="1" applyBorder="1" applyAlignment="1">
      <alignment vertical="center" wrapText="1"/>
    </xf>
    <xf numFmtId="10" fontId="4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10" fontId="41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zoomScalePageLayoutView="0" workbookViewId="0" topLeftCell="A1">
      <selection activeCell="B44" sqref="B44"/>
    </sheetView>
  </sheetViews>
  <sheetFormatPr defaultColWidth="8.796875" defaultRowHeight="14.25"/>
  <cols>
    <col min="1" max="1" width="4" style="0" customWidth="1"/>
    <col min="2" max="2" width="43.59765625" style="0" customWidth="1"/>
    <col min="3" max="4" width="11.09765625" style="0" customWidth="1"/>
    <col min="5" max="5" width="7" style="0" customWidth="1"/>
  </cols>
  <sheetData>
    <row r="1" ht="19.5" customHeight="1"/>
    <row r="2" spans="1:5" ht="39" customHeight="1">
      <c r="A2" s="13" t="s">
        <v>0</v>
      </c>
      <c r="B2" s="13" t="s">
        <v>1</v>
      </c>
      <c r="C2" s="14" t="s">
        <v>56</v>
      </c>
      <c r="D2" s="15" t="s">
        <v>57</v>
      </c>
      <c r="E2" s="14" t="s">
        <v>40</v>
      </c>
    </row>
    <row r="3" spans="1:5" ht="30" customHeight="1">
      <c r="A3" s="2">
        <v>1</v>
      </c>
      <c r="B3" s="3" t="s">
        <v>39</v>
      </c>
      <c r="C3" s="6">
        <f>C4+C5</f>
        <v>18369012.2</v>
      </c>
      <c r="D3" s="6">
        <f>D4+D5</f>
        <v>9921091.04</v>
      </c>
      <c r="E3" s="7">
        <f>D3/C3</f>
        <v>0.5400993222705791</v>
      </c>
    </row>
    <row r="4" spans="1:5" ht="30" customHeight="1">
      <c r="A4" s="1" t="s">
        <v>2</v>
      </c>
      <c r="B4" s="4" t="s">
        <v>17</v>
      </c>
      <c r="C4" s="5">
        <v>17210594.2</v>
      </c>
      <c r="D4" s="9">
        <v>9874305.68</v>
      </c>
      <c r="E4" s="11">
        <f>D4/C4</f>
        <v>0.5737341526534859</v>
      </c>
    </row>
    <row r="5" spans="1:5" ht="30" customHeight="1">
      <c r="A5" s="1" t="s">
        <v>3</v>
      </c>
      <c r="B5" s="4" t="s">
        <v>45</v>
      </c>
      <c r="C5" s="5">
        <v>1158418</v>
      </c>
      <c r="D5" s="9">
        <v>46785.36</v>
      </c>
      <c r="E5" s="11">
        <f>D5/C5</f>
        <v>0.04038728679975622</v>
      </c>
    </row>
    <row r="6" spans="1:5" ht="30" customHeight="1">
      <c r="A6" s="1" t="s">
        <v>4</v>
      </c>
      <c r="B6" s="4" t="s">
        <v>46</v>
      </c>
      <c r="C6" s="5">
        <v>300000</v>
      </c>
      <c r="D6" s="5">
        <v>24147.67</v>
      </c>
      <c r="E6" s="11">
        <f aca="true" t="shared" si="0" ref="E6:E41">D6/C6</f>
        <v>0.08049223333333333</v>
      </c>
    </row>
    <row r="7" spans="1:5" ht="30" customHeight="1">
      <c r="A7" s="2">
        <v>2</v>
      </c>
      <c r="B7" s="3" t="s">
        <v>50</v>
      </c>
      <c r="C7" s="6">
        <v>16747749.2</v>
      </c>
      <c r="D7" s="6">
        <v>8487930.22</v>
      </c>
      <c r="E7" s="7">
        <f t="shared" si="0"/>
        <v>0.5068102058753066</v>
      </c>
    </row>
    <row r="8" spans="1:5" ht="30" customHeight="1">
      <c r="A8" s="1" t="s">
        <v>5</v>
      </c>
      <c r="B8" s="4" t="s">
        <v>18</v>
      </c>
      <c r="C8" s="5">
        <v>7619898.71</v>
      </c>
      <c r="D8" s="5">
        <v>3849697.91</v>
      </c>
      <c r="E8" s="11">
        <f t="shared" si="0"/>
        <v>0.5052164151405104</v>
      </c>
    </row>
    <row r="9" spans="1:5" ht="30" customHeight="1">
      <c r="A9" s="1" t="s">
        <v>6</v>
      </c>
      <c r="B9" s="4" t="s">
        <v>19</v>
      </c>
      <c r="C9" s="5">
        <v>2279396</v>
      </c>
      <c r="D9" s="5">
        <v>956455.67</v>
      </c>
      <c r="E9" s="11">
        <f t="shared" si="0"/>
        <v>0.4196092605234018</v>
      </c>
    </row>
    <row r="10" spans="1:5" ht="30" customHeight="1">
      <c r="A10" s="1" t="s">
        <v>7</v>
      </c>
      <c r="B10" s="4" t="s">
        <v>20</v>
      </c>
      <c r="C10" s="5">
        <v>56259</v>
      </c>
      <c r="D10" s="5">
        <v>0</v>
      </c>
      <c r="E10" s="11">
        <f t="shared" si="0"/>
        <v>0</v>
      </c>
    </row>
    <row r="11" spans="1:5" ht="34.5" customHeight="1">
      <c r="A11" s="1"/>
      <c r="B11" s="4" t="s">
        <v>21</v>
      </c>
      <c r="C11" s="5">
        <v>0</v>
      </c>
      <c r="D11" s="5">
        <v>0</v>
      </c>
      <c r="E11" s="11"/>
    </row>
    <row r="12" spans="1:5" ht="34.5" customHeight="1">
      <c r="A12" s="1" t="s">
        <v>8</v>
      </c>
      <c r="B12" s="4" t="s">
        <v>51</v>
      </c>
      <c r="C12" s="5">
        <v>101800</v>
      </c>
      <c r="D12" s="5">
        <v>47256.02</v>
      </c>
      <c r="E12" s="11">
        <f t="shared" si="0"/>
        <v>0.4642045186640471</v>
      </c>
    </row>
    <row r="13" spans="1:5" ht="34.5" customHeight="1">
      <c r="A13" s="1"/>
      <c r="B13" s="4" t="s">
        <v>52</v>
      </c>
      <c r="C13" s="5">
        <v>101800</v>
      </c>
      <c r="D13" s="5">
        <v>47256.02</v>
      </c>
      <c r="E13" s="11">
        <f>D13/C13</f>
        <v>0.4642045186640471</v>
      </c>
    </row>
    <row r="14" spans="1:5" ht="30" customHeight="1">
      <c r="A14" s="1" t="s">
        <v>9</v>
      </c>
      <c r="B14" s="4" t="s">
        <v>22</v>
      </c>
      <c r="C14" s="5">
        <v>57341</v>
      </c>
      <c r="D14" s="5">
        <v>41271.48</v>
      </c>
      <c r="E14" s="11">
        <f t="shared" si="0"/>
        <v>0.7197551490207705</v>
      </c>
    </row>
    <row r="15" spans="1:5" ht="30" customHeight="1">
      <c r="A15" s="2">
        <v>3</v>
      </c>
      <c r="B15" s="3" t="s">
        <v>23</v>
      </c>
      <c r="C15" s="6">
        <f>C3-C7</f>
        <v>1621263</v>
      </c>
      <c r="D15" s="6">
        <f>D3-D7</f>
        <v>1433160.8199999984</v>
      </c>
      <c r="E15" s="7">
        <f t="shared" si="0"/>
        <v>0.8839779974007909</v>
      </c>
    </row>
    <row r="16" spans="1:5" ht="34.5" customHeight="1">
      <c r="A16" s="2">
        <v>4</v>
      </c>
      <c r="B16" s="3" t="s">
        <v>24</v>
      </c>
      <c r="C16" s="6">
        <v>2229050</v>
      </c>
      <c r="D16" s="6">
        <v>2229050.4</v>
      </c>
      <c r="E16" s="7">
        <f t="shared" si="0"/>
        <v>1.000000179448644</v>
      </c>
    </row>
    <row r="17" spans="1:5" ht="39.75" customHeight="1">
      <c r="A17" s="1" t="s">
        <v>10</v>
      </c>
      <c r="B17" s="4" t="s">
        <v>25</v>
      </c>
      <c r="C17" s="5">
        <v>1541000</v>
      </c>
      <c r="D17" s="5">
        <v>0</v>
      </c>
      <c r="E17" s="11">
        <f t="shared" si="0"/>
        <v>0</v>
      </c>
    </row>
    <row r="18" spans="1:5" ht="34.5" customHeight="1">
      <c r="A18" s="2">
        <v>5</v>
      </c>
      <c r="B18" s="3" t="s">
        <v>26</v>
      </c>
      <c r="C18" s="6">
        <v>0</v>
      </c>
      <c r="D18" s="6">
        <v>0</v>
      </c>
      <c r="E18" s="7"/>
    </row>
    <row r="19" spans="1:5" ht="34.5" customHeight="1">
      <c r="A19" s="2">
        <v>6</v>
      </c>
      <c r="B19" s="3" t="s">
        <v>27</v>
      </c>
      <c r="C19" s="6">
        <f>C15+C16+C18</f>
        <v>3850313</v>
      </c>
      <c r="D19" s="6">
        <f>D15+D16+D18</f>
        <v>3662211.2199999983</v>
      </c>
      <c r="E19" s="7">
        <f t="shared" si="0"/>
        <v>0.9511463665421482</v>
      </c>
    </row>
    <row r="20" spans="1:5" ht="34.5" customHeight="1">
      <c r="A20" s="2">
        <v>7</v>
      </c>
      <c r="B20" s="3" t="s">
        <v>53</v>
      </c>
      <c r="C20" s="6">
        <f>C21+C22</f>
        <v>451104</v>
      </c>
      <c r="D20" s="6">
        <f>D21+D22</f>
        <v>220920</v>
      </c>
      <c r="E20" s="7">
        <f t="shared" si="0"/>
        <v>0.48973185784209405</v>
      </c>
    </row>
    <row r="21" spans="1:5" ht="34.5" customHeight="1">
      <c r="A21" s="1" t="s">
        <v>11</v>
      </c>
      <c r="B21" s="4" t="s">
        <v>54</v>
      </c>
      <c r="C21" s="5">
        <v>451104</v>
      </c>
      <c r="D21" s="5">
        <v>220920</v>
      </c>
      <c r="E21" s="11">
        <f t="shared" si="0"/>
        <v>0.48973185784209405</v>
      </c>
    </row>
    <row r="22" spans="1:5" ht="34.5" customHeight="1">
      <c r="A22" s="1" t="s">
        <v>12</v>
      </c>
      <c r="B22" s="4" t="s">
        <v>55</v>
      </c>
      <c r="C22" s="5">
        <v>0</v>
      </c>
      <c r="D22" s="5">
        <v>0</v>
      </c>
      <c r="E22" s="11"/>
    </row>
    <row r="23" spans="1:5" ht="34.5" customHeight="1">
      <c r="A23" s="2">
        <v>8</v>
      </c>
      <c r="B23" s="3" t="s">
        <v>41</v>
      </c>
      <c r="C23" s="6">
        <v>236946</v>
      </c>
      <c r="D23" s="6">
        <v>0</v>
      </c>
      <c r="E23" s="7">
        <f t="shared" si="0"/>
        <v>0</v>
      </c>
    </row>
    <row r="24" spans="1:5" ht="30" customHeight="1">
      <c r="A24" s="2">
        <v>9</v>
      </c>
      <c r="B24" s="3" t="s">
        <v>28</v>
      </c>
      <c r="C24" s="6">
        <f>C19-C20-C23</f>
        <v>3162263</v>
      </c>
      <c r="D24" s="6">
        <f>D19-D20-D23</f>
        <v>3441291.2199999983</v>
      </c>
      <c r="E24" s="7">
        <f t="shared" si="0"/>
        <v>1.0882368797282194</v>
      </c>
    </row>
    <row r="25" spans="1:5" ht="30" customHeight="1">
      <c r="A25" s="2">
        <v>10</v>
      </c>
      <c r="B25" s="3" t="s">
        <v>29</v>
      </c>
      <c r="C25" s="6">
        <v>3964263</v>
      </c>
      <c r="D25" s="6">
        <v>382006.48</v>
      </c>
      <c r="E25" s="7">
        <f t="shared" si="0"/>
        <v>0.09636254708630582</v>
      </c>
    </row>
    <row r="26" spans="1:5" ht="30" customHeight="1">
      <c r="A26" s="1" t="s">
        <v>13</v>
      </c>
      <c r="B26" s="4" t="s">
        <v>33</v>
      </c>
      <c r="C26" s="5">
        <v>2607952</v>
      </c>
      <c r="D26" s="17">
        <v>14217.06</v>
      </c>
      <c r="E26" s="11">
        <f t="shared" si="0"/>
        <v>0.005451427020129205</v>
      </c>
    </row>
    <row r="27" spans="1:5" ht="30" customHeight="1">
      <c r="A27" s="2">
        <v>11</v>
      </c>
      <c r="B27" s="3" t="s">
        <v>30</v>
      </c>
      <c r="C27" s="6">
        <v>802000</v>
      </c>
      <c r="D27" s="6">
        <v>0</v>
      </c>
      <c r="E27" s="7">
        <f t="shared" si="0"/>
        <v>0</v>
      </c>
    </row>
    <row r="28" spans="1:5" ht="30" customHeight="1">
      <c r="A28" s="2">
        <v>12</v>
      </c>
      <c r="B28" s="3" t="s">
        <v>31</v>
      </c>
      <c r="C28" s="12">
        <f>C24-C25+C27</f>
        <v>0</v>
      </c>
      <c r="D28" s="12">
        <f>D24-D25+D27</f>
        <v>3059284.7399999984</v>
      </c>
      <c r="E28" s="7"/>
    </row>
    <row r="29" spans="1:5" ht="30" customHeight="1">
      <c r="A29" s="2">
        <v>13</v>
      </c>
      <c r="B29" s="3" t="s">
        <v>32</v>
      </c>
      <c r="C29" s="6">
        <v>3623396.08</v>
      </c>
      <c r="D29" s="6">
        <v>3051580.08</v>
      </c>
      <c r="E29" s="7">
        <f t="shared" si="0"/>
        <v>0.8421878294906142</v>
      </c>
    </row>
    <row r="30" spans="1:5" ht="34.5" customHeight="1">
      <c r="A30" s="1" t="s">
        <v>14</v>
      </c>
      <c r="B30" s="4" t="s">
        <v>58</v>
      </c>
      <c r="C30" s="5">
        <v>0</v>
      </c>
      <c r="D30" s="5">
        <v>0</v>
      </c>
      <c r="E30" s="7"/>
    </row>
    <row r="31" spans="1:5" ht="34.5" customHeight="1">
      <c r="A31" s="1" t="s">
        <v>15</v>
      </c>
      <c r="B31" s="4" t="s">
        <v>59</v>
      </c>
      <c r="C31" s="5">
        <v>0</v>
      </c>
      <c r="D31" s="5">
        <v>0</v>
      </c>
      <c r="E31" s="7"/>
    </row>
    <row r="32" spans="1:5" ht="50.25" customHeight="1">
      <c r="A32" s="2">
        <v>14</v>
      </c>
      <c r="B32" s="3" t="s">
        <v>34</v>
      </c>
      <c r="C32" s="6">
        <v>0</v>
      </c>
      <c r="D32" s="6">
        <v>0</v>
      </c>
      <c r="E32" s="7"/>
    </row>
    <row r="33" spans="1:5" ht="34.5" customHeight="1" hidden="1">
      <c r="A33" s="2" t="s">
        <v>16</v>
      </c>
      <c r="B33" s="3" t="s">
        <v>44</v>
      </c>
      <c r="C33" s="7">
        <v>0.0963</v>
      </c>
      <c r="D33" s="5"/>
      <c r="E33" s="7">
        <f t="shared" si="0"/>
        <v>0</v>
      </c>
    </row>
    <row r="34" spans="1:5" ht="34.5" customHeight="1">
      <c r="A34" s="2">
        <v>15</v>
      </c>
      <c r="B34" s="3" t="s">
        <v>49</v>
      </c>
      <c r="C34" s="8" t="s">
        <v>42</v>
      </c>
      <c r="D34" s="8" t="s">
        <v>42</v>
      </c>
      <c r="E34" s="7"/>
    </row>
    <row r="35" spans="1:5" ht="34.5" customHeight="1">
      <c r="A35" s="2">
        <v>16</v>
      </c>
      <c r="B35" s="3" t="s">
        <v>47</v>
      </c>
      <c r="C35" s="16">
        <f>(C4-C7-C22+C6)/C3</f>
        <v>0.04152890703616605</v>
      </c>
      <c r="D35" s="16">
        <f>(D4-D7-D22+D6)/D3</f>
        <v>0.14217419478493154</v>
      </c>
      <c r="E35" s="7"/>
    </row>
    <row r="36" spans="1:5" ht="34.5" customHeight="1">
      <c r="A36" s="2">
        <v>17</v>
      </c>
      <c r="B36" s="3" t="s">
        <v>61</v>
      </c>
      <c r="C36" s="16">
        <v>0.0332</v>
      </c>
      <c r="D36" s="16"/>
      <c r="E36" s="7"/>
    </row>
    <row r="37" spans="1:5" ht="34.5" customHeight="1">
      <c r="A37" s="2">
        <v>18</v>
      </c>
      <c r="B37" s="3" t="s">
        <v>48</v>
      </c>
      <c r="C37" s="16">
        <v>0.0971</v>
      </c>
      <c r="D37" s="16"/>
      <c r="E37" s="7"/>
    </row>
    <row r="38" spans="1:5" ht="30" customHeight="1">
      <c r="A38" s="2">
        <v>19</v>
      </c>
      <c r="B38" s="3" t="s">
        <v>35</v>
      </c>
      <c r="C38" s="6">
        <f>C7+C25</f>
        <v>20712012.2</v>
      </c>
      <c r="D38" s="6">
        <f>D7+D25</f>
        <v>8869936.700000001</v>
      </c>
      <c r="E38" s="7">
        <f t="shared" si="0"/>
        <v>0.4282508437301906</v>
      </c>
    </row>
    <row r="39" spans="1:5" ht="30" customHeight="1">
      <c r="A39" s="2">
        <v>20</v>
      </c>
      <c r="B39" s="3" t="s">
        <v>36</v>
      </c>
      <c r="C39" s="6">
        <f>C3-C38</f>
        <v>-2343000</v>
      </c>
      <c r="D39" s="6">
        <f>D3-D38</f>
        <v>1051154.339999998</v>
      </c>
      <c r="E39" s="7">
        <f t="shared" si="0"/>
        <v>-0.44863608194622195</v>
      </c>
    </row>
    <row r="40" spans="1:5" ht="30" customHeight="1">
      <c r="A40" s="2">
        <v>21</v>
      </c>
      <c r="B40" s="3" t="s">
        <v>37</v>
      </c>
      <c r="C40" s="6">
        <f>C16+C18+C27</f>
        <v>3031050</v>
      </c>
      <c r="D40" s="6">
        <f>D16+D18+D27</f>
        <v>2229050.4</v>
      </c>
      <c r="E40" s="7">
        <f t="shared" si="0"/>
        <v>0.7354053545800959</v>
      </c>
    </row>
    <row r="41" spans="1:5" ht="30" customHeight="1">
      <c r="A41" s="2">
        <v>22</v>
      </c>
      <c r="B41" s="3" t="s">
        <v>38</v>
      </c>
      <c r="C41" s="6">
        <f>C21+C23</f>
        <v>688050</v>
      </c>
      <c r="D41" s="6">
        <f>D21+D23</f>
        <v>220920</v>
      </c>
      <c r="E41" s="7">
        <f t="shared" si="0"/>
        <v>0.32108131676477</v>
      </c>
    </row>
    <row r="43" ht="14.25">
      <c r="B43" s="10" t="s">
        <v>60</v>
      </c>
    </row>
    <row r="44" ht="14.25">
      <c r="B44" s="10" t="s">
        <v>43</v>
      </c>
    </row>
  </sheetData>
  <sheetProtection/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  <headerFooter>
    <oddHeader>&amp;R&amp;"Czcionka tekstu podstawowego,Pogrubiony"Tabela Nr 1&amp;"Czcionka tekstu podstawowego,Standardowy" do informacji o kształtowaniu się Wieloletniej Prognozy Finansowej Miasta Radziejów za I półrocze 2014 roku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AdminUM</dc:creator>
  <cp:keywords/>
  <dc:description/>
  <cp:lastModifiedBy>MRPC</cp:lastModifiedBy>
  <cp:lastPrinted>2014-07-29T09:48:14Z</cp:lastPrinted>
  <dcterms:created xsi:type="dcterms:W3CDTF">2011-07-28T11:04:08Z</dcterms:created>
  <dcterms:modified xsi:type="dcterms:W3CDTF">2014-08-14T07:01:35Z</dcterms:modified>
  <cp:category/>
  <cp:version/>
  <cp:contentType/>
  <cp:contentStatus/>
</cp:coreProperties>
</file>